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se/Desktop/"/>
    </mc:Choice>
  </mc:AlternateContent>
  <xr:revisionPtr revIDLastSave="0" documentId="13_ncr:1_{50A1B671-E56D-1248-9AC8-18FC7B3B7F6A}" xr6:coauthVersionLast="36" xr6:coauthVersionMax="45" xr10:uidLastSave="{00000000-0000-0000-0000-000000000000}"/>
  <bookViews>
    <workbookView xWindow="940" yWindow="460" windowWidth="40020" windowHeight="22580" firstSheet="3" activeTab="9" xr2:uid="{00000000-000D-0000-FFFF-FFFF00000000}"/>
  </bookViews>
  <sheets>
    <sheet name="Wing Senior Membership Goals" sheetId="2" r:id="rId1"/>
    <sheet name="Wing Senior Membership History" sheetId="4" r:id="rId2"/>
    <sheet name="WG Sr Membership History Chart" sheetId="8" r:id="rId3"/>
    <sheet name="AEM History Chart" sheetId="6" r:id="rId4"/>
    <sheet name="Leg Sq History Chart" sheetId="7" r:id="rId5"/>
    <sheet name="Wing Cadet Membership Goals " sheetId="1" r:id="rId6"/>
    <sheet name="Wing Cadet Membership History" sheetId="5" r:id="rId7"/>
    <sheet name="Wg Cdt Membership History Chart" sheetId="11" r:id="rId8"/>
    <sheet name="Squadron 12 Membership" sheetId="9" r:id="rId9"/>
    <sheet name="Squadron 12 History Chart" sheetId="10" r:id="rId10"/>
  </sheets>
  <calcPr calcId="181029"/>
</workbook>
</file>

<file path=xl/calcChain.xml><?xml version="1.0" encoding="utf-8"?>
<calcChain xmlns="http://schemas.openxmlformats.org/spreadsheetml/2006/main">
  <c r="G6" i="9" l="1"/>
  <c r="E6" i="9"/>
  <c r="G4" i="9"/>
  <c r="G5" i="9"/>
  <c r="E4" i="9"/>
  <c r="E5" i="9"/>
  <c r="G3" i="9"/>
  <c r="E3" i="9"/>
  <c r="D8" i="1" l="1"/>
  <c r="D13" i="1"/>
  <c r="D16" i="1"/>
  <c r="D18" i="1"/>
  <c r="L8" i="5"/>
  <c r="L13" i="5"/>
  <c r="L16" i="5"/>
  <c r="L18" i="5"/>
  <c r="C16" i="5"/>
  <c r="D16" i="5"/>
  <c r="E16" i="5"/>
  <c r="F16" i="5"/>
  <c r="G16" i="5"/>
  <c r="H16" i="5"/>
  <c r="I16" i="5"/>
  <c r="J16" i="5"/>
  <c r="K16" i="5"/>
  <c r="C13" i="5"/>
  <c r="D13" i="5"/>
  <c r="E13" i="5"/>
  <c r="F13" i="5"/>
  <c r="G13" i="5"/>
  <c r="H13" i="5"/>
  <c r="I13" i="5"/>
  <c r="J13" i="5"/>
  <c r="K13" i="5"/>
  <c r="C8" i="5"/>
  <c r="C18" i="5"/>
  <c r="D8" i="5"/>
  <c r="D18" i="5"/>
  <c r="E8" i="5"/>
  <c r="E18" i="5"/>
  <c r="F8" i="5"/>
  <c r="F18" i="5"/>
  <c r="G8" i="5"/>
  <c r="G18" i="5"/>
  <c r="H8" i="5"/>
  <c r="H18" i="5"/>
  <c r="I8" i="5"/>
  <c r="I18" i="5"/>
  <c r="J8" i="5"/>
  <c r="J18" i="5"/>
  <c r="K8" i="5"/>
  <c r="K18" i="5"/>
  <c r="C19" i="4"/>
  <c r="D19" i="4"/>
  <c r="E19" i="4"/>
  <c r="F19" i="4"/>
  <c r="G19" i="4"/>
  <c r="H19" i="4"/>
  <c r="I19" i="4"/>
  <c r="J19" i="4"/>
  <c r="K19" i="4"/>
  <c r="C16" i="4"/>
  <c r="D16" i="4"/>
  <c r="E16" i="4"/>
  <c r="F16" i="4"/>
  <c r="G16" i="4"/>
  <c r="H16" i="4"/>
  <c r="I16" i="4"/>
  <c r="J16" i="4"/>
  <c r="K16" i="4"/>
  <c r="C9" i="4"/>
  <c r="C22" i="4"/>
  <c r="D9" i="4"/>
  <c r="D22" i="4"/>
  <c r="E9" i="4"/>
  <c r="F9" i="4"/>
  <c r="G9" i="4"/>
  <c r="G22" i="4"/>
  <c r="H9" i="4"/>
  <c r="I9" i="4"/>
  <c r="J9" i="4"/>
  <c r="K9" i="4"/>
  <c r="K22" i="4"/>
  <c r="C29" i="4"/>
  <c r="D29" i="4"/>
  <c r="E29" i="4"/>
  <c r="F29" i="4"/>
  <c r="G29" i="4"/>
  <c r="H29" i="4"/>
  <c r="I29" i="4"/>
  <c r="J29" i="4"/>
  <c r="K29" i="4"/>
  <c r="H33" i="2"/>
  <c r="F33" i="2"/>
  <c r="F28" i="2"/>
  <c r="F27" i="2"/>
  <c r="F26" i="2"/>
  <c r="H28" i="2"/>
  <c r="H27" i="2"/>
  <c r="H26" i="2"/>
  <c r="H20" i="2"/>
  <c r="H21" i="2"/>
  <c r="F21" i="2"/>
  <c r="F20" i="2"/>
  <c r="H18" i="2"/>
  <c r="H17" i="2"/>
  <c r="F18" i="2"/>
  <c r="F17" i="2"/>
  <c r="H12" i="2"/>
  <c r="H13" i="2"/>
  <c r="H14" i="2"/>
  <c r="H15" i="2"/>
  <c r="H11" i="2"/>
  <c r="H10" i="2"/>
  <c r="F12" i="2"/>
  <c r="F13" i="2"/>
  <c r="F14" i="2"/>
  <c r="F15" i="2"/>
  <c r="F11" i="2"/>
  <c r="F10" i="2"/>
  <c r="H5" i="2"/>
  <c r="H6" i="2"/>
  <c r="H7" i="2"/>
  <c r="H8" i="2"/>
  <c r="H4" i="2"/>
  <c r="H3" i="2"/>
  <c r="D29" i="2"/>
  <c r="D9" i="2"/>
  <c r="D16" i="2"/>
  <c r="D19" i="2"/>
  <c r="D22" i="2"/>
  <c r="E9" i="2"/>
  <c r="F3" i="2"/>
  <c r="F4" i="2"/>
  <c r="F5" i="2"/>
  <c r="F6" i="2"/>
  <c r="F7" i="2"/>
  <c r="F8" i="2"/>
  <c r="F9" i="2"/>
  <c r="G9" i="2"/>
  <c r="H11" i="1"/>
  <c r="H12" i="1"/>
  <c r="H10" i="1"/>
  <c r="H9" i="1"/>
  <c r="F11" i="1"/>
  <c r="F12" i="1"/>
  <c r="F10" i="1"/>
  <c r="F9" i="1"/>
  <c r="H5" i="1"/>
  <c r="H6" i="1"/>
  <c r="H7" i="1"/>
  <c r="H4" i="1"/>
  <c r="H3" i="1"/>
  <c r="F5" i="1"/>
  <c r="F6" i="1"/>
  <c r="F7" i="1"/>
  <c r="F4" i="1"/>
  <c r="F3" i="1"/>
  <c r="N16" i="5"/>
  <c r="M16" i="5"/>
  <c r="N13" i="5"/>
  <c r="M13" i="5"/>
  <c r="N8" i="5"/>
  <c r="M8" i="5"/>
  <c r="E8" i="1"/>
  <c r="E13" i="1"/>
  <c r="E16" i="1"/>
  <c r="E18" i="1"/>
  <c r="G8" i="1"/>
  <c r="G13" i="1"/>
  <c r="G16" i="1"/>
  <c r="G18" i="1"/>
  <c r="I8" i="1"/>
  <c r="I13" i="1"/>
  <c r="I16" i="1"/>
  <c r="I18" i="1"/>
  <c r="C8" i="1"/>
  <c r="C13" i="1"/>
  <c r="C16" i="1"/>
  <c r="C18" i="1"/>
  <c r="H17" i="1"/>
  <c r="F17" i="1"/>
  <c r="I9" i="2"/>
  <c r="C9" i="2"/>
  <c r="E16" i="2"/>
  <c r="G16" i="2"/>
  <c r="I16" i="2"/>
  <c r="C16" i="2"/>
  <c r="N29" i="4"/>
  <c r="M29" i="4"/>
  <c r="L29" i="4"/>
  <c r="N19" i="4"/>
  <c r="M19" i="4"/>
  <c r="L19" i="4"/>
  <c r="N16" i="4"/>
  <c r="M16" i="4"/>
  <c r="L16" i="4"/>
  <c r="N9" i="4"/>
  <c r="M9" i="4"/>
  <c r="L9" i="4"/>
  <c r="H22" i="4"/>
  <c r="J22" i="4"/>
  <c r="I22" i="4"/>
  <c r="F22" i="4"/>
  <c r="E22" i="4"/>
  <c r="H9" i="2"/>
  <c r="M18" i="5"/>
  <c r="N18" i="5"/>
  <c r="N22" i="4"/>
  <c r="M22" i="4"/>
  <c r="L22" i="4"/>
  <c r="I29" i="2"/>
  <c r="G29" i="2"/>
  <c r="E29" i="2"/>
  <c r="C29" i="2"/>
  <c r="F29" i="2"/>
  <c r="H29" i="2"/>
  <c r="H15" i="1"/>
  <c r="H14" i="1"/>
  <c r="I19" i="2"/>
  <c r="I22" i="2"/>
  <c r="G19" i="2"/>
  <c r="G22" i="2"/>
  <c r="E19" i="2"/>
  <c r="E22" i="2"/>
  <c r="C19" i="2"/>
  <c r="C22" i="2"/>
  <c r="F19" i="2"/>
  <c r="H16" i="2"/>
  <c r="H16" i="1"/>
  <c r="H13" i="1"/>
  <c r="F15" i="1"/>
  <c r="F14" i="1"/>
  <c r="F16" i="1"/>
  <c r="F13" i="1"/>
  <c r="F8" i="1"/>
  <c r="H8" i="1"/>
  <c r="H18" i="1"/>
  <c r="F18" i="1"/>
  <c r="H19" i="2"/>
  <c r="H22" i="2"/>
  <c r="F16" i="2"/>
  <c r="F22" i="2"/>
</calcChain>
</file>

<file path=xl/sharedStrings.xml><?xml version="1.0" encoding="utf-8"?>
<sst xmlns="http://schemas.openxmlformats.org/spreadsheetml/2006/main" count="229" uniqueCount="75">
  <si>
    <t>2021 Senior Membership Tracking (Active, Cadet Sponsor, and Patron Members)</t>
  </si>
  <si>
    <t>Unit Name</t>
  </si>
  <si>
    <t>Charter #</t>
  </si>
  <si>
    <t>As of 31 DEC 2020</t>
  </si>
  <si>
    <t>1 JUL 2021 Goal</t>
  </si>
  <si>
    <t>To Go for JUL Goal</t>
  </si>
  <si>
    <t>31 DEC 2021 Goal</t>
  </si>
  <si>
    <t>To Go for DEC Goal</t>
  </si>
  <si>
    <t>Current Prospects</t>
  </si>
  <si>
    <t>Plans to Reach Goal</t>
  </si>
  <si>
    <t>Squadron 12</t>
  </si>
  <si>
    <t>Squadron 13</t>
  </si>
  <si>
    <t>Squadron 14</t>
  </si>
  <si>
    <t>Squadron 15</t>
  </si>
  <si>
    <t>Squadron 16</t>
  </si>
  <si>
    <t>Group 10 Totals</t>
  </si>
  <si>
    <t>Squadron 22</t>
  </si>
  <si>
    <t>Squadron 23</t>
  </si>
  <si>
    <t>Squadron 24</t>
  </si>
  <si>
    <t>Squadron 25</t>
  </si>
  <si>
    <t>Squadron 26</t>
  </si>
  <si>
    <t>Group 20 Totals</t>
  </si>
  <si>
    <t>School Squadron 801</t>
  </si>
  <si>
    <t>Marketing &amp; membership limited to school</t>
  </si>
  <si>
    <t>School Squadron 802</t>
  </si>
  <si>
    <t>Total Senior Membership</t>
  </si>
  <si>
    <t>2021 Aerospace Education Membership Tracking</t>
  </si>
  <si>
    <t>Group 10 AEMs</t>
  </si>
  <si>
    <t>Group 20 AEMs</t>
  </si>
  <si>
    <t>2021 Cadet Membership Tracking</t>
  </si>
  <si>
    <t>Total Cadet Membership</t>
  </si>
  <si>
    <t>Senior Membership History (Active, Cadet Sponsor, and Patron Members)</t>
  </si>
  <si>
    <t>Group 10 HQ</t>
  </si>
  <si>
    <t>Group 20 HQ</t>
  </si>
  <si>
    <t>WG Wing Holding Squadron</t>
  </si>
  <si>
    <t>WG Wing Headquarters</t>
  </si>
  <si>
    <t>No Goals for this Unit</t>
  </si>
  <si>
    <t>Aerospace Education Membership History</t>
  </si>
  <si>
    <t>Cadet Membership History</t>
  </si>
  <si>
    <t>Legisative Squadron Membership History</t>
  </si>
  <si>
    <t>WG State Legislative Squadron</t>
  </si>
  <si>
    <t>Ongoing Invitations to Legislators</t>
  </si>
  <si>
    <t>Recruiting for HQ done by Personnel Officer &amp; WG/CS</t>
  </si>
  <si>
    <t>Current</t>
  </si>
  <si>
    <t>AEM Totals</t>
  </si>
  <si>
    <t>School Squadrons Total</t>
  </si>
  <si>
    <t>School Squadrons AEMs</t>
  </si>
  <si>
    <t>(REG-WG-012)</t>
  </si>
  <si>
    <t>(REG-WG-013)</t>
  </si>
  <si>
    <t>(REG-WG-014)</t>
  </si>
  <si>
    <t>(REG-WG-015)</t>
  </si>
  <si>
    <t>(REG-WG-016)</t>
  </si>
  <si>
    <t>(REG-WG-010)</t>
  </si>
  <si>
    <t>(REG-WG-011)</t>
  </si>
  <si>
    <t>(REG-WG-022)</t>
  </si>
  <si>
    <t>(REG-WG-023)</t>
  </si>
  <si>
    <t>(REG-WG-024)</t>
  </si>
  <si>
    <t>(REG-WG-025)</t>
  </si>
  <si>
    <t>(REG-WG-026)</t>
  </si>
  <si>
    <t>(REG-WG-021)</t>
  </si>
  <si>
    <t>(REG-WG-801)</t>
  </si>
  <si>
    <t>(REG-WG-802)</t>
  </si>
  <si>
    <t>(REG-WG-000)</t>
  </si>
  <si>
    <t>(REG-WG-999)</t>
  </si>
  <si>
    <t>(REG-WG-001)</t>
  </si>
  <si>
    <t>REG-WG-001)</t>
  </si>
  <si>
    <t>2021 Squadron 12 Membership Tracking (Active, Cadet Sponsor, and Patron Members)</t>
  </si>
  <si>
    <t>Active Senior Membership</t>
  </si>
  <si>
    <t>Cadet Sponsor Members</t>
  </si>
  <si>
    <t>Patron Members</t>
  </si>
  <si>
    <t>Cadet Membership</t>
  </si>
  <si>
    <t>Patron Member History</t>
  </si>
  <si>
    <t>Cadet Sponsor Member History</t>
  </si>
  <si>
    <t>Active Senior Membership History</t>
  </si>
  <si>
    <t>Squadron 12 Membership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</si>
</sst>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E72FF"/>
        <bgColor indexed="64"/>
      </patternFill>
    </fill>
    <fill>
      <patternFill patternType="solid">
        <fgColor rgb="FFDBC3F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center"/>
    </xf>
    <xf numFmtId="0" fontId="2" fillId="6" borderId="0" xfId="0" applyFont="1" applyFill="1"/>
    <xf numFmtId="3" fontId="2" fillId="6" borderId="0" xfId="0" applyNumberFormat="1" applyFont="1" applyFill="1" applyAlignment="1">
      <alignment horizontal="center"/>
    </xf>
    <xf numFmtId="0" fontId="2" fillId="3" borderId="1" xfId="0" applyFont="1" applyFill="1" applyBorder="1"/>
    <xf numFmtId="0" fontId="2" fillId="3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8" borderId="0" xfId="0" applyFill="1"/>
    <xf numFmtId="3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2" fillId="9" borderId="0" xfId="0" applyFont="1" applyFill="1"/>
    <xf numFmtId="3" fontId="2" fillId="9" borderId="0" xfId="0" applyNumberFormat="1" applyFont="1" applyFill="1" applyAlignment="1">
      <alignment horizontal="center"/>
    </xf>
    <xf numFmtId="0" fontId="0" fillId="10" borderId="0" xfId="0" applyFill="1"/>
    <xf numFmtId="3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/>
    <xf numFmtId="3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2" fillId="12" borderId="0" xfId="0" applyFont="1" applyFill="1"/>
    <xf numFmtId="3" fontId="2" fillId="12" borderId="0" xfId="0" applyNumberFormat="1" applyFont="1" applyFill="1" applyAlignment="1">
      <alignment horizontal="center"/>
    </xf>
    <xf numFmtId="0" fontId="1" fillId="13" borderId="0" xfId="0" applyFont="1" applyFill="1"/>
    <xf numFmtId="3" fontId="1" fillId="13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0" fontId="2" fillId="14" borderId="0" xfId="0" applyFont="1" applyFill="1"/>
    <xf numFmtId="3" fontId="2" fillId="14" borderId="0" xfId="0" applyNumberFormat="1" applyFon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2" fillId="13" borderId="0" xfId="0" applyFont="1" applyFill="1"/>
    <xf numFmtId="3" fontId="2" fillId="13" borderId="0" xfId="0" applyNumberFormat="1" applyFont="1" applyFill="1" applyAlignment="1">
      <alignment horizontal="center"/>
    </xf>
    <xf numFmtId="0" fontId="3" fillId="0" borderId="0" xfId="0" applyFont="1"/>
    <xf numFmtId="0" fontId="0" fillId="17" borderId="0" xfId="0" applyFont="1" applyFill="1"/>
    <xf numFmtId="3" fontId="0" fillId="17" borderId="0" xfId="0" applyNumberFormat="1" applyFont="1" applyFill="1" applyAlignment="1">
      <alignment horizontal="center"/>
    </xf>
    <xf numFmtId="0" fontId="0" fillId="18" borderId="0" xfId="0" applyFont="1" applyFill="1"/>
    <xf numFmtId="3" fontId="0" fillId="18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164" fontId="2" fillId="9" borderId="0" xfId="0" applyNumberFormat="1" applyFon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164" fontId="2" fillId="12" borderId="0" xfId="0" applyNumberFormat="1" applyFont="1" applyFill="1" applyAlignment="1">
      <alignment horizontal="center"/>
    </xf>
    <xf numFmtId="164" fontId="0" fillId="17" borderId="0" xfId="0" applyNumberFormat="1" applyFont="1" applyFill="1" applyAlignment="1">
      <alignment horizontal="center"/>
    </xf>
    <xf numFmtId="164" fontId="0" fillId="18" borderId="0" xfId="0" applyNumberFormat="1" applyFont="1" applyFill="1" applyAlignment="1">
      <alignment horizontal="center"/>
    </xf>
    <xf numFmtId="164" fontId="2" fillId="13" borderId="0" xfId="0" applyNumberFormat="1" applyFon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64" fontId="2" fillId="14" borderId="0" xfId="0" applyNumberFormat="1" applyFont="1" applyFill="1" applyAlignment="1">
      <alignment horizontal="center"/>
    </xf>
    <xf numFmtId="164" fontId="1" fillId="13" borderId="0" xfId="0" applyNumberFormat="1" applyFont="1" applyFill="1" applyAlignment="1">
      <alignment horizontal="center"/>
    </xf>
    <xf numFmtId="15" fontId="2" fillId="3" borderId="1" xfId="0" applyNumberFormat="1" applyFont="1" applyFill="1" applyBorder="1" applyAlignment="1">
      <alignment horizontal="center"/>
    </xf>
    <xf numFmtId="15" fontId="2" fillId="3" borderId="1" xfId="0" quotePrefix="1" applyNumberFormat="1" applyFont="1" applyFill="1" applyBorder="1" applyAlignment="1">
      <alignment horizontal="center"/>
    </xf>
    <xf numFmtId="15" fontId="2" fillId="3" borderId="1" xfId="0" applyNumberFormat="1" applyFont="1" applyFill="1" applyBorder="1"/>
    <xf numFmtId="0" fontId="2" fillId="19" borderId="0" xfId="0" applyFont="1" applyFill="1"/>
    <xf numFmtId="3" fontId="2" fillId="19" borderId="0" xfId="0" applyNumberFormat="1" applyFont="1" applyFill="1" applyAlignment="1">
      <alignment horizontal="center"/>
    </xf>
    <xf numFmtId="0" fontId="2" fillId="19" borderId="0" xfId="0" applyFont="1" applyFill="1" applyAlignment="1">
      <alignment horizontal="center"/>
    </xf>
    <xf numFmtId="164" fontId="2" fillId="19" borderId="0" xfId="0" applyNumberFormat="1" applyFont="1" applyFill="1" applyAlignment="1">
      <alignment horizontal="center"/>
    </xf>
    <xf numFmtId="0" fontId="0" fillId="17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/>
    </xf>
    <xf numFmtId="164" fontId="0" fillId="20" borderId="0" xfId="0" applyNumberForma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20" borderId="0" xfId="0" applyFill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DBC3FC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DBC3FC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theme="4" tint="0.39994506668294322"/>
        </patternFill>
      </fill>
    </dxf>
  </dxfs>
  <tableStyles count="0" defaultTableStyle="TableStyleMedium2" defaultPivotStyle="PivotStyleMedium9"/>
  <colors>
    <mruColors>
      <color rgb="FFBE72FF"/>
      <color rgb="FFDBC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Wing Senior Membership 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'Wing Senior Membership History'!$A$3:$B$3</c:f>
              <c:strCache>
                <c:ptCount val="2"/>
                <c:pt idx="0">
                  <c:v>Squadron 12</c:v>
                </c:pt>
                <c:pt idx="1">
                  <c:v>(REG-WG-012)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History'!$B$3:$L$3</c:f>
              <c:numCache>
                <c:formatCode>General</c:formatCode>
                <c:ptCount val="11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7</c:v>
                </c:pt>
                <c:pt idx="4">
                  <c:v>23</c:v>
                </c:pt>
                <c:pt idx="5">
                  <c:v>12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20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C-FE4F-A757-A75B5BFFB2E6}"/>
            </c:ext>
          </c:extLst>
        </c:ser>
        <c:ser>
          <c:idx val="1"/>
          <c:order val="1"/>
          <c:tx>
            <c:strRef>
              <c:f>'Wing Senior Membership History'!$A$4:$B$4</c:f>
              <c:strCache>
                <c:ptCount val="2"/>
                <c:pt idx="0">
                  <c:v>Squadron 13</c:v>
                </c:pt>
                <c:pt idx="1">
                  <c:v>(REG-WG-013)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  <c:pt idx="1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C-FE4F-A757-A75B5BFFB2E6}"/>
            </c:ext>
          </c:extLst>
        </c:ser>
        <c:ser>
          <c:idx val="2"/>
          <c:order val="2"/>
          <c:tx>
            <c:strRef>
              <c:f>'Wing Senior Membership History'!$A$5:$B$5</c:f>
              <c:strCache>
                <c:ptCount val="2"/>
                <c:pt idx="0">
                  <c:v>Squadron 14</c:v>
                </c:pt>
                <c:pt idx="1">
                  <c:v>(REG-WG-014)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History'!$B$5:$L$5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24</c:v>
                </c:pt>
                <c:pt idx="3">
                  <c:v>23</c:v>
                </c:pt>
                <c:pt idx="4">
                  <c:v>25</c:v>
                </c:pt>
                <c:pt idx="5">
                  <c:v>21</c:v>
                </c:pt>
                <c:pt idx="6">
                  <c:v>23</c:v>
                </c:pt>
                <c:pt idx="7">
                  <c:v>23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C-FE4F-A757-A75B5BFFB2E6}"/>
            </c:ext>
          </c:extLst>
        </c:ser>
        <c:ser>
          <c:idx val="3"/>
          <c:order val="3"/>
          <c:tx>
            <c:strRef>
              <c:f>'Wing Senior Membership History'!$A$6:$B$6</c:f>
              <c:strCache>
                <c:ptCount val="2"/>
                <c:pt idx="0">
                  <c:v>Squadron 15</c:v>
                </c:pt>
                <c:pt idx="1">
                  <c:v>(REG-WG-015)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History'!$B$6:$L$6</c:f>
              <c:numCache>
                <c:formatCode>General</c:formatCode>
                <c:ptCount val="11"/>
                <c:pt idx="0">
                  <c:v>0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 formatCode="#,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8C-FE4F-A757-A75B5BFFB2E6}"/>
            </c:ext>
          </c:extLst>
        </c:ser>
        <c:ser>
          <c:idx val="4"/>
          <c:order val="4"/>
          <c:tx>
            <c:strRef>
              <c:f>'Wing Senior Membership History'!$A$7:$B$7</c:f>
              <c:strCache>
                <c:ptCount val="2"/>
                <c:pt idx="0">
                  <c:v>Squadron 16</c:v>
                </c:pt>
                <c:pt idx="1">
                  <c:v>(REG-WG-016)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History'!$B$7:$L$7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 formatCode="#,##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8C-FE4F-A757-A75B5BFFB2E6}"/>
            </c:ext>
          </c:extLst>
        </c:ser>
        <c:ser>
          <c:idx val="5"/>
          <c:order val="5"/>
          <c:tx>
            <c:strRef>
              <c:f>'Wing Senior Membership History'!$A$8:$B$8</c:f>
              <c:strCache>
                <c:ptCount val="2"/>
                <c:pt idx="0">
                  <c:v>Group 10 HQ</c:v>
                </c:pt>
                <c:pt idx="1">
                  <c:v>(REG-WG-011)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History'!$B$8:$L$8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24</c:v>
                </c:pt>
                <c:pt idx="4">
                  <c:v>22</c:v>
                </c:pt>
                <c:pt idx="5">
                  <c:v>23</c:v>
                </c:pt>
                <c:pt idx="6">
                  <c:v>16</c:v>
                </c:pt>
                <c:pt idx="7">
                  <c:v>20</c:v>
                </c:pt>
                <c:pt idx="8">
                  <c:v>22</c:v>
                </c:pt>
                <c:pt idx="9">
                  <c:v>15</c:v>
                </c:pt>
                <c:pt idx="10" formatCode="#,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8C-FE4F-A757-A75B5BFFB2E6}"/>
            </c:ext>
          </c:extLst>
        </c:ser>
        <c:ser>
          <c:idx val="7"/>
          <c:order val="6"/>
          <c:tx>
            <c:strRef>
              <c:f>'Wing Senior Membership History'!$A$10:$B$10</c:f>
              <c:strCache>
                <c:ptCount val="2"/>
                <c:pt idx="0">
                  <c:v>Squadron 22</c:v>
                </c:pt>
                <c:pt idx="1">
                  <c:v>(REG-WG-022)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History'!$B$10:$L$10</c:f>
              <c:numCache>
                <c:formatCode>General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8C-FE4F-A757-A75B5BFFB2E6}"/>
            </c:ext>
          </c:extLst>
        </c:ser>
        <c:ser>
          <c:idx val="8"/>
          <c:order val="7"/>
          <c:tx>
            <c:strRef>
              <c:f>'Wing Senior Membership History'!$A$11:$B$11</c:f>
              <c:strCache>
                <c:ptCount val="2"/>
                <c:pt idx="0">
                  <c:v>Squadron 23</c:v>
                </c:pt>
                <c:pt idx="1">
                  <c:v>(REG-WG-023)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History'!$B$11:$L$11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17</c:v>
                </c:pt>
                <c:pt idx="3">
                  <c:v>11</c:v>
                </c:pt>
                <c:pt idx="4">
                  <c:v>20</c:v>
                </c:pt>
                <c:pt idx="5">
                  <c:v>9</c:v>
                </c:pt>
                <c:pt idx="6">
                  <c:v>19</c:v>
                </c:pt>
                <c:pt idx="7">
                  <c:v>13</c:v>
                </c:pt>
                <c:pt idx="8">
                  <c:v>16</c:v>
                </c:pt>
                <c:pt idx="9">
                  <c:v>8</c:v>
                </c:pt>
                <c:pt idx="10" formatCode="#,##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8C-FE4F-A757-A75B5BFFB2E6}"/>
            </c:ext>
          </c:extLst>
        </c:ser>
        <c:ser>
          <c:idx val="9"/>
          <c:order val="8"/>
          <c:tx>
            <c:strRef>
              <c:f>'Wing Senior Membership History'!$A$12:$B$12</c:f>
              <c:strCache>
                <c:ptCount val="2"/>
                <c:pt idx="0">
                  <c:v>Squadron 24</c:v>
                </c:pt>
                <c:pt idx="1">
                  <c:v>(REG-WG-024)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History'!$B$12:$L$12</c:f>
              <c:numCache>
                <c:formatCode>General</c:formatCode>
                <c:ptCount val="11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28</c:v>
                </c:pt>
                <c:pt idx="4">
                  <c:v>29</c:v>
                </c:pt>
                <c:pt idx="5">
                  <c:v>34</c:v>
                </c:pt>
                <c:pt idx="6">
                  <c:v>35</c:v>
                </c:pt>
                <c:pt idx="7">
                  <c:v>32</c:v>
                </c:pt>
                <c:pt idx="8">
                  <c:v>35</c:v>
                </c:pt>
                <c:pt idx="9">
                  <c:v>37</c:v>
                </c:pt>
                <c:pt idx="1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8C-FE4F-A757-A75B5BFFB2E6}"/>
            </c:ext>
          </c:extLst>
        </c:ser>
        <c:ser>
          <c:idx val="10"/>
          <c:order val="9"/>
          <c:tx>
            <c:strRef>
              <c:f>'Wing Senior Membership History'!$A$13:$B$13</c:f>
              <c:strCache>
                <c:ptCount val="2"/>
                <c:pt idx="0">
                  <c:v>Squadron 25</c:v>
                </c:pt>
                <c:pt idx="1">
                  <c:v>(REG-WG-025)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History'!$B$13:$L$13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7</c:v>
                </c:pt>
                <c:pt idx="9">
                  <c:v>5</c:v>
                </c:pt>
                <c:pt idx="10" formatCode="#,##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8C-FE4F-A757-A75B5BFFB2E6}"/>
            </c:ext>
          </c:extLst>
        </c:ser>
        <c:ser>
          <c:idx val="11"/>
          <c:order val="10"/>
          <c:tx>
            <c:strRef>
              <c:f>'Wing Senior Membership History'!$A$14:$B$14</c:f>
              <c:strCache>
                <c:ptCount val="2"/>
                <c:pt idx="0">
                  <c:v>Squadron 26</c:v>
                </c:pt>
                <c:pt idx="1">
                  <c:v>(REG-WG-026)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History'!$B$14:$L$14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8C-FE4F-A757-A75B5BFFB2E6}"/>
            </c:ext>
          </c:extLst>
        </c:ser>
        <c:ser>
          <c:idx val="12"/>
          <c:order val="11"/>
          <c:tx>
            <c:strRef>
              <c:f>'Wing Senior Membership History'!$A$15:$B$15</c:f>
              <c:strCache>
                <c:ptCount val="2"/>
                <c:pt idx="0">
                  <c:v>Group 20 HQ</c:v>
                </c:pt>
                <c:pt idx="1">
                  <c:v>(REG-WG-021)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History'!$B$15:$L$15</c:f>
              <c:numCache>
                <c:formatCode>General</c:formatCode>
                <c:ptCount val="11"/>
                <c:pt idx="0">
                  <c:v>0</c:v>
                </c:pt>
                <c:pt idx="1">
                  <c:v>23</c:v>
                </c:pt>
                <c:pt idx="2">
                  <c:v>24</c:v>
                </c:pt>
                <c:pt idx="3">
                  <c:v>20</c:v>
                </c:pt>
                <c:pt idx="4">
                  <c:v>19</c:v>
                </c:pt>
                <c:pt idx="5">
                  <c:v>15</c:v>
                </c:pt>
                <c:pt idx="6">
                  <c:v>14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 formatCode="#,##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8C-FE4F-A757-A75B5BFFB2E6}"/>
            </c:ext>
          </c:extLst>
        </c:ser>
        <c:ser>
          <c:idx val="14"/>
          <c:order val="12"/>
          <c:tx>
            <c:strRef>
              <c:f>'Wing Senior Membership History'!$A$17:$B$17</c:f>
              <c:strCache>
                <c:ptCount val="2"/>
                <c:pt idx="0">
                  <c:v>School Squadron 801</c:v>
                </c:pt>
                <c:pt idx="1">
                  <c:v>(REG-WG-801)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History'!$B$17:$L$17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 formatCode="#,##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78C-FE4F-A757-A75B5BFFB2E6}"/>
            </c:ext>
          </c:extLst>
        </c:ser>
        <c:ser>
          <c:idx val="15"/>
          <c:order val="13"/>
          <c:tx>
            <c:strRef>
              <c:f>'Wing Senior Membership History'!$A$18:$B$18</c:f>
              <c:strCache>
                <c:ptCount val="2"/>
                <c:pt idx="0">
                  <c:v>School Squadron 802</c:v>
                </c:pt>
                <c:pt idx="1">
                  <c:v>(REG-WG-802)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History'!$B$18:$L$18</c:f>
              <c:numCache>
                <c:formatCode>General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 formatCode="#,##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8C-FE4F-A757-A75B5BFFB2E6}"/>
            </c:ext>
          </c:extLst>
        </c:ser>
        <c:ser>
          <c:idx val="17"/>
          <c:order val="14"/>
          <c:tx>
            <c:strRef>
              <c:f>'Wing Senior Membership History'!$A$20:$B$20</c:f>
              <c:strCache>
                <c:ptCount val="2"/>
                <c:pt idx="0">
                  <c:v>WG Wing Holding Squadron</c:v>
                </c:pt>
                <c:pt idx="1">
                  <c:v>(REG-WG-000)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History'!$B$20:$L$20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8C-FE4F-A757-A75B5BFFB2E6}"/>
            </c:ext>
          </c:extLst>
        </c:ser>
        <c:ser>
          <c:idx val="18"/>
          <c:order val="15"/>
          <c:tx>
            <c:strRef>
              <c:f>'Wing Senior Membership History'!$A$21:$B$21</c:f>
              <c:strCache>
                <c:ptCount val="2"/>
                <c:pt idx="0">
                  <c:v>WG Wing Headquarters</c:v>
                </c:pt>
                <c:pt idx="1">
                  <c:v>REG-WG-001)</c:v>
                </c:pt>
              </c:strCache>
            </c:strRef>
          </c:tx>
          <c:spPr>
            <a:ln w="28575" cap="rnd">
              <a:solidFill>
                <a:srgbClr val="BE7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E72FF"/>
              </a:solidFill>
              <a:ln w="9525">
                <a:solidFill>
                  <a:srgbClr val="BE72FF"/>
                </a:solidFill>
              </a:ln>
              <a:effectLst/>
            </c:spPr>
          </c:marker>
          <c:cat>
            <c:numRef>
              <c:f>'Wing Senior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History'!$B$21:$L$21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7</c:v>
                </c:pt>
                <c:pt idx="4">
                  <c:v>8</c:v>
                </c:pt>
                <c:pt idx="5">
                  <c:v>32</c:v>
                </c:pt>
                <c:pt idx="6">
                  <c:v>27</c:v>
                </c:pt>
                <c:pt idx="7">
                  <c:v>9</c:v>
                </c:pt>
                <c:pt idx="8">
                  <c:v>15</c:v>
                </c:pt>
                <c:pt idx="9">
                  <c:v>19</c:v>
                </c:pt>
                <c:pt idx="1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8C-FE4F-A757-A75B5BFFB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95391"/>
        <c:axId val="359919567"/>
      </c:lineChart>
      <c:dateAx>
        <c:axId val="282495391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919567"/>
        <c:crosses val="autoZero"/>
        <c:auto val="0"/>
        <c:lblOffset val="100"/>
        <c:baseTimeUnit val="months"/>
        <c:majorUnit val="1"/>
      </c:dateAx>
      <c:valAx>
        <c:axId val="35991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95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Aerospace Education Member 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'Wing Senior Membership History'!$A$26:$B$26</c:f>
              <c:strCache>
                <c:ptCount val="2"/>
                <c:pt idx="0">
                  <c:v>Group 10 AEMs</c:v>
                </c:pt>
                <c:pt idx="1">
                  <c:v>(REG-WG-011)</c:v>
                </c:pt>
              </c:strCache>
            </c:strRef>
          </c:tx>
          <c:spPr>
            <a:ln w="28575" cap="rnd">
              <a:solidFill>
                <a:schemeClr val="accent4">
                  <a:tint val="58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tint val="58000"/>
                </a:schemeClr>
              </a:solidFill>
              <a:ln w="9525">
                <a:solidFill>
                  <a:schemeClr val="accent4">
                    <a:tint val="58000"/>
                  </a:schemeClr>
                </a:solidFill>
              </a:ln>
              <a:effectLst/>
            </c:spPr>
          </c:marker>
          <c:cat>
            <c:numRef>
              <c:f>'Wing Senior Membership History'!$C$25:$N$25</c:f>
              <c:numCache>
                <c:formatCode>d\-mmm\-yy</c:formatCode>
                <c:ptCount val="12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  <c:pt idx="10">
                  <c:v>44378</c:v>
                </c:pt>
                <c:pt idx="11">
                  <c:v>44561</c:v>
                </c:pt>
              </c:numCache>
            </c:numRef>
          </c:cat>
          <c:val>
            <c:numRef>
              <c:f>'Wing Senior Membership History'!$C$26:$N$26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0-D04B-BD2C-D891AD7C4F17}"/>
            </c:ext>
          </c:extLst>
        </c:ser>
        <c:ser>
          <c:idx val="1"/>
          <c:order val="1"/>
          <c:tx>
            <c:strRef>
              <c:f>'Wing Senior Membership History'!$A$27:$B$27</c:f>
              <c:strCache>
                <c:ptCount val="2"/>
                <c:pt idx="0">
                  <c:v>Group 20 AEMs</c:v>
                </c:pt>
                <c:pt idx="1">
                  <c:v>(REG-WG-021)</c:v>
                </c:pt>
              </c:strCache>
            </c:strRef>
          </c:tx>
          <c:spPr>
            <a:ln w="28575" cap="rnd">
              <a:solidFill>
                <a:schemeClr val="accent4">
                  <a:tint val="8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tint val="86000"/>
                </a:schemeClr>
              </a:solidFill>
              <a:ln w="9525">
                <a:solidFill>
                  <a:schemeClr val="accent4">
                    <a:tint val="86000"/>
                  </a:schemeClr>
                </a:solidFill>
              </a:ln>
              <a:effectLst/>
            </c:spPr>
          </c:marker>
          <c:cat>
            <c:numRef>
              <c:f>'Wing Senior Membership History'!$C$25:$N$25</c:f>
              <c:numCache>
                <c:formatCode>d\-mmm\-yy</c:formatCode>
                <c:ptCount val="12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  <c:pt idx="10">
                  <c:v>44378</c:v>
                </c:pt>
                <c:pt idx="11">
                  <c:v>44561</c:v>
                </c:pt>
              </c:numCache>
            </c:numRef>
          </c:cat>
          <c:val>
            <c:numRef>
              <c:f>'Wing Senior Membership History'!$C$27:$N$27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0-D04B-BD2C-D891AD7C4F17}"/>
            </c:ext>
          </c:extLst>
        </c:ser>
        <c:ser>
          <c:idx val="2"/>
          <c:order val="2"/>
          <c:tx>
            <c:strRef>
              <c:f>'Wing Senior Membership History'!$A$28:$B$28</c:f>
              <c:strCache>
                <c:ptCount val="2"/>
                <c:pt idx="0">
                  <c:v>School Squadrons AEMs</c:v>
                </c:pt>
              </c:strCache>
            </c:strRef>
          </c:tx>
          <c:spPr>
            <a:ln w="28575" cap="rnd">
              <a:solidFill>
                <a:schemeClr val="accent4">
                  <a:shade val="8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shade val="86000"/>
                </a:schemeClr>
              </a:solidFill>
              <a:ln w="9525">
                <a:solidFill>
                  <a:schemeClr val="accent4">
                    <a:shade val="86000"/>
                  </a:schemeClr>
                </a:solidFill>
              </a:ln>
              <a:effectLst/>
            </c:spPr>
          </c:marker>
          <c:cat>
            <c:numRef>
              <c:f>'Wing Senior Membership History'!$C$25:$N$25</c:f>
              <c:numCache>
                <c:formatCode>d\-mmm\-yy</c:formatCode>
                <c:ptCount val="12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  <c:pt idx="10">
                  <c:v>44378</c:v>
                </c:pt>
                <c:pt idx="11">
                  <c:v>44561</c:v>
                </c:pt>
              </c:numCache>
            </c:numRef>
          </c:cat>
          <c:val>
            <c:numRef>
              <c:f>'Wing Senior Membership History'!$C$28:$N$28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A0-D04B-BD2C-D891AD7C4F17}"/>
            </c:ext>
          </c:extLst>
        </c:ser>
        <c:ser>
          <c:idx val="3"/>
          <c:order val="3"/>
          <c:tx>
            <c:strRef>
              <c:f>'Wing Senior Membership History'!$A$29:$B$29</c:f>
              <c:strCache>
                <c:ptCount val="2"/>
                <c:pt idx="0">
                  <c:v>AEM Totals</c:v>
                </c:pt>
              </c:strCache>
            </c:strRef>
          </c:tx>
          <c:spPr>
            <a:ln w="28575" cap="rnd">
              <a:solidFill>
                <a:schemeClr val="accent4">
                  <a:shade val="58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shade val="58000"/>
                </a:schemeClr>
              </a:solidFill>
              <a:ln w="9525">
                <a:solidFill>
                  <a:schemeClr val="accent4">
                    <a:shade val="58000"/>
                  </a:schemeClr>
                </a:solidFill>
              </a:ln>
              <a:effectLst/>
            </c:spPr>
          </c:marker>
          <c:cat>
            <c:numRef>
              <c:f>'Wing Senior Membership History'!$C$25:$N$25</c:f>
              <c:numCache>
                <c:formatCode>d\-mmm\-yy</c:formatCode>
                <c:ptCount val="12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  <c:pt idx="10">
                  <c:v>44378</c:v>
                </c:pt>
                <c:pt idx="11">
                  <c:v>44561</c:v>
                </c:pt>
              </c:numCache>
            </c:numRef>
          </c:cat>
          <c:val>
            <c:numRef>
              <c:f>'Wing Senior Membership History'!$C$29:$N$29</c:f>
              <c:numCache>
                <c:formatCode>#,##0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A0-D04B-BD2C-D891AD7C4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549487"/>
        <c:axId val="358551167"/>
      </c:lineChart>
      <c:dateAx>
        <c:axId val="358549487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51167"/>
        <c:crosses val="autoZero"/>
        <c:auto val="1"/>
        <c:lblOffset val="100"/>
        <c:baseTimeUnit val="months"/>
      </c:dateAx>
      <c:valAx>
        <c:axId val="35855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4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'Wing Senior Membership History'!$A$33:$B$33</c:f>
              <c:strCache>
                <c:ptCount val="2"/>
                <c:pt idx="0">
                  <c:v>WG State Legislative Squadron</c:v>
                </c:pt>
                <c:pt idx="1">
                  <c:v>(REG-WG-999)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'Wing Senior Membership History'!$C$32:$L$32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Senior Membership History'!$C$33:$L$33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24</c:v>
                </c:pt>
                <c:pt idx="3">
                  <c:v>24</c:v>
                </c:pt>
                <c:pt idx="4">
                  <c:v>20</c:v>
                </c:pt>
                <c:pt idx="5">
                  <c:v>21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 formatCode="#,##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9-044E-867B-B8591A25D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09919"/>
        <c:axId val="356115471"/>
      </c:lineChart>
      <c:dateAx>
        <c:axId val="355209919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115471"/>
        <c:crosses val="autoZero"/>
        <c:auto val="1"/>
        <c:lblOffset val="100"/>
        <c:baseTimeUnit val="months"/>
      </c:dateAx>
      <c:valAx>
        <c:axId val="356115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209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'Wing Cadet Membership History'!$A$3:$B$3</c:f>
              <c:strCache>
                <c:ptCount val="2"/>
                <c:pt idx="0">
                  <c:v>Squadron 12</c:v>
                </c:pt>
                <c:pt idx="1">
                  <c:v>(REG-WG-012)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History'!$C$3:$L$3</c:f>
              <c:numCache>
                <c:formatCode>General</c:formatCode>
                <c:ptCount val="10"/>
                <c:pt idx="0">
                  <c:v>30</c:v>
                </c:pt>
                <c:pt idx="1">
                  <c:v>23</c:v>
                </c:pt>
                <c:pt idx="2">
                  <c:v>25</c:v>
                </c:pt>
                <c:pt idx="3">
                  <c:v>25</c:v>
                </c:pt>
                <c:pt idx="4">
                  <c:v>19</c:v>
                </c:pt>
                <c:pt idx="5">
                  <c:v>24</c:v>
                </c:pt>
                <c:pt idx="6">
                  <c:v>21</c:v>
                </c:pt>
                <c:pt idx="7">
                  <c:v>23</c:v>
                </c:pt>
                <c:pt idx="8">
                  <c:v>27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0-864B-838A-2DDD7BE1AA97}"/>
            </c:ext>
          </c:extLst>
        </c:ser>
        <c:ser>
          <c:idx val="1"/>
          <c:order val="1"/>
          <c:tx>
            <c:strRef>
              <c:f>'Wing Cadet Membership History'!$A$4:$B$4</c:f>
              <c:strCache>
                <c:ptCount val="2"/>
                <c:pt idx="0">
                  <c:v>Squadron 13</c:v>
                </c:pt>
                <c:pt idx="1">
                  <c:v>(REG-WG-013)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History'!$C$4:$L$4</c:f>
              <c:numCache>
                <c:formatCode>General</c:formatCode>
                <c:ptCount val="10"/>
                <c:pt idx="0">
                  <c:v>19</c:v>
                </c:pt>
                <c:pt idx="1">
                  <c:v>15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24</c:v>
                </c:pt>
                <c:pt idx="8">
                  <c:v>20</c:v>
                </c:pt>
                <c:pt idx="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0-864B-838A-2DDD7BE1AA97}"/>
            </c:ext>
          </c:extLst>
        </c:ser>
        <c:ser>
          <c:idx val="2"/>
          <c:order val="2"/>
          <c:tx>
            <c:strRef>
              <c:f>'Wing Cadet Membership History'!$A$5:$B$5</c:f>
              <c:strCache>
                <c:ptCount val="2"/>
                <c:pt idx="0">
                  <c:v>Squadron 14</c:v>
                </c:pt>
                <c:pt idx="1">
                  <c:v>(REG-WG-014)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History'!$C$5:$L$5</c:f>
              <c:numCache>
                <c:formatCode>General</c:formatCode>
                <c:ptCount val="10"/>
                <c:pt idx="0">
                  <c:v>33</c:v>
                </c:pt>
                <c:pt idx="1">
                  <c:v>28</c:v>
                </c:pt>
                <c:pt idx="2">
                  <c:v>27</c:v>
                </c:pt>
                <c:pt idx="3">
                  <c:v>36</c:v>
                </c:pt>
                <c:pt idx="4">
                  <c:v>33</c:v>
                </c:pt>
                <c:pt idx="5">
                  <c:v>26</c:v>
                </c:pt>
                <c:pt idx="6">
                  <c:v>28</c:v>
                </c:pt>
                <c:pt idx="7">
                  <c:v>37</c:v>
                </c:pt>
                <c:pt idx="8">
                  <c:v>30</c:v>
                </c:pt>
                <c:pt idx="9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40-864B-838A-2DDD7BE1AA97}"/>
            </c:ext>
          </c:extLst>
        </c:ser>
        <c:ser>
          <c:idx val="3"/>
          <c:order val="3"/>
          <c:tx>
            <c:strRef>
              <c:f>'Wing Cadet Membership History'!$A$6:$B$6</c:f>
              <c:strCache>
                <c:ptCount val="2"/>
                <c:pt idx="0">
                  <c:v>Squadron 15</c:v>
                </c:pt>
                <c:pt idx="1">
                  <c:v>(REG-WG-015)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History'!$C$6:$L$6</c:f>
              <c:numCache>
                <c:formatCode>General</c:formatCode>
                <c:ptCount val="10"/>
                <c:pt idx="0">
                  <c:v>12</c:v>
                </c:pt>
                <c:pt idx="1">
                  <c:v>13</c:v>
                </c:pt>
                <c:pt idx="2">
                  <c:v>19</c:v>
                </c:pt>
                <c:pt idx="3">
                  <c:v>28</c:v>
                </c:pt>
                <c:pt idx="4">
                  <c:v>26</c:v>
                </c:pt>
                <c:pt idx="5">
                  <c:v>31</c:v>
                </c:pt>
                <c:pt idx="6">
                  <c:v>34</c:v>
                </c:pt>
                <c:pt idx="7">
                  <c:v>32</c:v>
                </c:pt>
                <c:pt idx="8">
                  <c:v>28</c:v>
                </c:pt>
                <c:pt idx="9" formatCode="#,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40-864B-838A-2DDD7BE1AA97}"/>
            </c:ext>
          </c:extLst>
        </c:ser>
        <c:ser>
          <c:idx val="4"/>
          <c:order val="4"/>
          <c:tx>
            <c:strRef>
              <c:f>'Wing Cadet Membership History'!$A$7:$B$7</c:f>
              <c:strCache>
                <c:ptCount val="2"/>
                <c:pt idx="0">
                  <c:v>Squadron 16</c:v>
                </c:pt>
                <c:pt idx="1">
                  <c:v>(REG-WG-016)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History'!$C$7:$L$7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17</c:v>
                </c:pt>
                <c:pt idx="6">
                  <c:v>20</c:v>
                </c:pt>
                <c:pt idx="7">
                  <c:v>13</c:v>
                </c:pt>
                <c:pt idx="8">
                  <c:v>16</c:v>
                </c:pt>
                <c:pt idx="9" formatCode="#,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40-864B-838A-2DDD7BE1AA97}"/>
            </c:ext>
          </c:extLst>
        </c:ser>
        <c:ser>
          <c:idx val="5"/>
          <c:order val="5"/>
          <c:tx>
            <c:strRef>
              <c:f>'Wing Cadet Membership History'!$A$8:$B$8</c:f>
              <c:strCache>
                <c:ptCount val="2"/>
                <c:pt idx="0">
                  <c:v>Group 10 Totals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History'!$C$8:$L$8</c:f>
              <c:numCache>
                <c:formatCode>#,##0</c:formatCode>
                <c:ptCount val="10"/>
                <c:pt idx="0">
                  <c:v>102</c:v>
                </c:pt>
                <c:pt idx="1">
                  <c:v>89</c:v>
                </c:pt>
                <c:pt idx="2">
                  <c:v>103</c:v>
                </c:pt>
                <c:pt idx="3">
                  <c:v>118</c:v>
                </c:pt>
                <c:pt idx="4">
                  <c:v>106</c:v>
                </c:pt>
                <c:pt idx="5">
                  <c:v>116</c:v>
                </c:pt>
                <c:pt idx="6">
                  <c:v>125</c:v>
                </c:pt>
                <c:pt idx="7">
                  <c:v>129</c:v>
                </c:pt>
                <c:pt idx="8">
                  <c:v>121</c:v>
                </c:pt>
                <c:pt idx="9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40-864B-838A-2DDD7BE1AA97}"/>
            </c:ext>
          </c:extLst>
        </c:ser>
        <c:ser>
          <c:idx val="6"/>
          <c:order val="6"/>
          <c:tx>
            <c:strRef>
              <c:f>'Wing Cadet Membership History'!$A$9:$B$9</c:f>
              <c:strCache>
                <c:ptCount val="2"/>
                <c:pt idx="0">
                  <c:v>Squadron 22</c:v>
                </c:pt>
                <c:pt idx="1">
                  <c:v>(REG-WG-022)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History'!$C$9:$L$9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17</c:v>
                </c:pt>
                <c:pt idx="6">
                  <c:v>16</c:v>
                </c:pt>
                <c:pt idx="7">
                  <c:v>11</c:v>
                </c:pt>
                <c:pt idx="8">
                  <c:v>14</c:v>
                </c:pt>
                <c:pt idx="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40-864B-838A-2DDD7BE1AA97}"/>
            </c:ext>
          </c:extLst>
        </c:ser>
        <c:ser>
          <c:idx val="7"/>
          <c:order val="7"/>
          <c:tx>
            <c:strRef>
              <c:f>'Wing Cadet Membership History'!$A$10:$B$10</c:f>
              <c:strCache>
                <c:ptCount val="2"/>
                <c:pt idx="0">
                  <c:v>Squadron 23</c:v>
                </c:pt>
                <c:pt idx="1">
                  <c:v>(REG-WG-023)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History'!$C$10:$L$10</c:f>
              <c:numCache>
                <c:formatCode>General</c:formatCode>
                <c:ptCount val="10"/>
                <c:pt idx="0">
                  <c:v>23</c:v>
                </c:pt>
                <c:pt idx="1">
                  <c:v>39</c:v>
                </c:pt>
                <c:pt idx="2">
                  <c:v>31</c:v>
                </c:pt>
                <c:pt idx="3">
                  <c:v>40</c:v>
                </c:pt>
                <c:pt idx="4">
                  <c:v>19</c:v>
                </c:pt>
                <c:pt idx="5">
                  <c:v>38</c:v>
                </c:pt>
                <c:pt idx="6">
                  <c:v>28</c:v>
                </c:pt>
                <c:pt idx="7">
                  <c:v>42</c:v>
                </c:pt>
                <c:pt idx="8">
                  <c:v>21</c:v>
                </c:pt>
                <c:pt idx="9" formatCode="#,##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40-864B-838A-2DDD7BE1AA97}"/>
            </c:ext>
          </c:extLst>
        </c:ser>
        <c:ser>
          <c:idx val="8"/>
          <c:order val="8"/>
          <c:tx>
            <c:strRef>
              <c:f>'Wing Cadet Membership History'!$A$11:$B$11</c:f>
              <c:strCache>
                <c:ptCount val="2"/>
                <c:pt idx="0">
                  <c:v>Squadron 25</c:v>
                </c:pt>
                <c:pt idx="1">
                  <c:v>(REG-WG-025)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History'!$C$11:$L$11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11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  <c:pt idx="6">
                  <c:v>21</c:v>
                </c:pt>
                <c:pt idx="7">
                  <c:v>16</c:v>
                </c:pt>
                <c:pt idx="8">
                  <c:v>12</c:v>
                </c:pt>
                <c:pt idx="9" formatCode="#,##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40-864B-838A-2DDD7BE1AA97}"/>
            </c:ext>
          </c:extLst>
        </c:ser>
        <c:ser>
          <c:idx val="9"/>
          <c:order val="9"/>
          <c:tx>
            <c:strRef>
              <c:f>'Wing Cadet Membership History'!$A$12:$B$12</c:f>
              <c:strCache>
                <c:ptCount val="2"/>
                <c:pt idx="0">
                  <c:v>Squadron 26</c:v>
                </c:pt>
                <c:pt idx="1">
                  <c:v>(REG-WG-026)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History'!$C$12:$L$12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 formatCode="#,##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40-864B-838A-2DDD7BE1AA97}"/>
            </c:ext>
          </c:extLst>
        </c:ser>
        <c:ser>
          <c:idx val="10"/>
          <c:order val="10"/>
          <c:tx>
            <c:strRef>
              <c:f>'Wing Cadet Membership History'!$A$13:$B$13</c:f>
              <c:strCache>
                <c:ptCount val="2"/>
                <c:pt idx="0">
                  <c:v>Group 20 Totals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History'!$C$13:$L$13</c:f>
              <c:numCache>
                <c:formatCode>#,##0</c:formatCode>
                <c:ptCount val="10"/>
                <c:pt idx="0">
                  <c:v>39</c:v>
                </c:pt>
                <c:pt idx="1">
                  <c:v>54</c:v>
                </c:pt>
                <c:pt idx="2">
                  <c:v>51</c:v>
                </c:pt>
                <c:pt idx="3">
                  <c:v>70</c:v>
                </c:pt>
                <c:pt idx="4">
                  <c:v>51</c:v>
                </c:pt>
                <c:pt idx="5">
                  <c:v>79</c:v>
                </c:pt>
                <c:pt idx="6">
                  <c:v>72</c:v>
                </c:pt>
                <c:pt idx="7">
                  <c:v>74</c:v>
                </c:pt>
                <c:pt idx="8">
                  <c:v>53</c:v>
                </c:pt>
                <c:pt idx="9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40-864B-838A-2DDD7BE1AA97}"/>
            </c:ext>
          </c:extLst>
        </c:ser>
        <c:ser>
          <c:idx val="11"/>
          <c:order val="11"/>
          <c:tx>
            <c:strRef>
              <c:f>'Wing Cadet Membership History'!$A$14:$B$14</c:f>
              <c:strCache>
                <c:ptCount val="2"/>
                <c:pt idx="0">
                  <c:v>School Squadron 801</c:v>
                </c:pt>
                <c:pt idx="1">
                  <c:v>(REG-WG-801)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History'!$C$14:$L$14</c:f>
              <c:numCache>
                <c:formatCode>General</c:formatCode>
                <c:ptCount val="10"/>
                <c:pt idx="0">
                  <c:v>48</c:v>
                </c:pt>
                <c:pt idx="1">
                  <c:v>42</c:v>
                </c:pt>
                <c:pt idx="2">
                  <c:v>38</c:v>
                </c:pt>
                <c:pt idx="3">
                  <c:v>43</c:v>
                </c:pt>
                <c:pt idx="4">
                  <c:v>45</c:v>
                </c:pt>
                <c:pt idx="5">
                  <c:v>37</c:v>
                </c:pt>
                <c:pt idx="6">
                  <c:v>40</c:v>
                </c:pt>
                <c:pt idx="7">
                  <c:v>45</c:v>
                </c:pt>
                <c:pt idx="8">
                  <c:v>39</c:v>
                </c:pt>
                <c:pt idx="9" formatCode="#,##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40-864B-838A-2DDD7BE1AA97}"/>
            </c:ext>
          </c:extLst>
        </c:ser>
        <c:ser>
          <c:idx val="12"/>
          <c:order val="12"/>
          <c:tx>
            <c:strRef>
              <c:f>'Wing Cadet Membership History'!$A$15:$B$15</c:f>
              <c:strCache>
                <c:ptCount val="2"/>
                <c:pt idx="0">
                  <c:v>School Squadron 802</c:v>
                </c:pt>
                <c:pt idx="1">
                  <c:v>(REG-WG-802)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History'!$C$15:$L$15</c:f>
              <c:numCache>
                <c:formatCode>General</c:formatCode>
                <c:ptCount val="10"/>
                <c:pt idx="0">
                  <c:v>25</c:v>
                </c:pt>
                <c:pt idx="1">
                  <c:v>28</c:v>
                </c:pt>
                <c:pt idx="2">
                  <c:v>40</c:v>
                </c:pt>
                <c:pt idx="3">
                  <c:v>45</c:v>
                </c:pt>
                <c:pt idx="4">
                  <c:v>38</c:v>
                </c:pt>
                <c:pt idx="5">
                  <c:v>55</c:v>
                </c:pt>
                <c:pt idx="6">
                  <c:v>49</c:v>
                </c:pt>
                <c:pt idx="7">
                  <c:v>58</c:v>
                </c:pt>
                <c:pt idx="8">
                  <c:v>60</c:v>
                </c:pt>
                <c:pt idx="9" formatCode="#,##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40-864B-838A-2DDD7BE1AA97}"/>
            </c:ext>
          </c:extLst>
        </c:ser>
        <c:ser>
          <c:idx val="13"/>
          <c:order val="13"/>
          <c:tx>
            <c:strRef>
              <c:f>'Wing Cadet Membership History'!$A$16:$B$16</c:f>
              <c:strCache>
                <c:ptCount val="2"/>
                <c:pt idx="0">
                  <c:v>School Squadrons Total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History'!$C$16:$L$16</c:f>
              <c:numCache>
                <c:formatCode>#,##0</c:formatCode>
                <c:ptCount val="10"/>
                <c:pt idx="0">
                  <c:v>73</c:v>
                </c:pt>
                <c:pt idx="1">
                  <c:v>70</c:v>
                </c:pt>
                <c:pt idx="2">
                  <c:v>78</c:v>
                </c:pt>
                <c:pt idx="3">
                  <c:v>88</c:v>
                </c:pt>
                <c:pt idx="4">
                  <c:v>83</c:v>
                </c:pt>
                <c:pt idx="5">
                  <c:v>92</c:v>
                </c:pt>
                <c:pt idx="6">
                  <c:v>89</c:v>
                </c:pt>
                <c:pt idx="7">
                  <c:v>103</c:v>
                </c:pt>
                <c:pt idx="8">
                  <c:v>99</c:v>
                </c:pt>
                <c:pt idx="9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40-864B-838A-2DDD7BE1AA97}"/>
            </c:ext>
          </c:extLst>
        </c:ser>
        <c:ser>
          <c:idx val="14"/>
          <c:order val="14"/>
          <c:tx>
            <c:strRef>
              <c:f>'Wing Cadet Membership History'!$A$17:$B$17</c:f>
              <c:strCache>
                <c:ptCount val="2"/>
                <c:pt idx="0">
                  <c:v>WG Wing Holding Squadron</c:v>
                </c:pt>
                <c:pt idx="1">
                  <c:v>(REG-WG-000)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History'!$C$17:$L$17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40-864B-838A-2DDD7BE1AA97}"/>
            </c:ext>
          </c:extLst>
        </c:ser>
        <c:ser>
          <c:idx val="15"/>
          <c:order val="15"/>
          <c:tx>
            <c:strRef>
              <c:f>'Wing Cadet Membership History'!$A$18:$B$18</c:f>
              <c:strCache>
                <c:ptCount val="2"/>
                <c:pt idx="0">
                  <c:v>Total Cadet Membership</c:v>
                </c:pt>
                <c:pt idx="1">
                  <c:v>(REG-WG-001)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'Wing Cadet Membership History'!$C$2:$L$2</c:f>
              <c:numCache>
                <c:formatCode>d\-mmm\-yy</c:formatCode>
                <c:ptCount val="10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</c:numCache>
            </c:numRef>
          </c:cat>
          <c:val>
            <c:numRef>
              <c:f>'Wing Cadet Membership History'!$C$18:$L$18</c:f>
              <c:numCache>
                <c:formatCode>#,##0</c:formatCode>
                <c:ptCount val="10"/>
                <c:pt idx="0">
                  <c:v>215</c:v>
                </c:pt>
                <c:pt idx="1">
                  <c:v>216</c:v>
                </c:pt>
                <c:pt idx="2">
                  <c:v>235</c:v>
                </c:pt>
                <c:pt idx="3">
                  <c:v>276</c:v>
                </c:pt>
                <c:pt idx="4">
                  <c:v>242</c:v>
                </c:pt>
                <c:pt idx="5">
                  <c:v>292</c:v>
                </c:pt>
                <c:pt idx="6">
                  <c:v>287</c:v>
                </c:pt>
                <c:pt idx="7">
                  <c:v>306</c:v>
                </c:pt>
                <c:pt idx="8">
                  <c:v>277</c:v>
                </c:pt>
                <c:pt idx="9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40-864B-838A-2DDD7BE1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52127"/>
        <c:axId val="144725151"/>
      </c:lineChart>
      <c:dateAx>
        <c:axId val="145652127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25151"/>
        <c:crosses val="autoZero"/>
        <c:auto val="1"/>
        <c:lblOffset val="100"/>
        <c:baseTimeUnit val="months"/>
      </c:dateAx>
      <c:valAx>
        <c:axId val="14472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5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Squadron 12 Membership 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'Squadron 12 Membership'!$A$18</c:f>
              <c:strCache>
                <c:ptCount val="1"/>
                <c:pt idx="0">
                  <c:v>Active Senior Membership History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'Squadron 12 Membership'!$B$17:$M$17</c:f>
              <c:numCache>
                <c:formatCode>d\-mmm\-yy</c:formatCode>
                <c:ptCount val="12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  <c:pt idx="10">
                  <c:v>44378</c:v>
                </c:pt>
                <c:pt idx="11">
                  <c:v>44561</c:v>
                </c:pt>
              </c:numCache>
            </c:numRef>
          </c:cat>
          <c:val>
            <c:numRef>
              <c:f>'Squadron 12 Membership'!$B$18:$M$18</c:f>
              <c:numCache>
                <c:formatCode>General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3</c:v>
                </c:pt>
                <c:pt idx="3">
                  <c:v>19</c:v>
                </c:pt>
                <c:pt idx="4">
                  <c:v>12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17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C-3047-9337-6E38CF8547E4}"/>
            </c:ext>
          </c:extLst>
        </c:ser>
        <c:ser>
          <c:idx val="1"/>
          <c:order val="1"/>
          <c:tx>
            <c:strRef>
              <c:f>'Squadron 12 Membership'!$A$19</c:f>
              <c:strCache>
                <c:ptCount val="1"/>
                <c:pt idx="0">
                  <c:v>Cadet Sponsor Member History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'Squadron 12 Membership'!$B$17:$M$17</c:f>
              <c:numCache>
                <c:formatCode>d\-mmm\-yy</c:formatCode>
                <c:ptCount val="12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  <c:pt idx="10">
                  <c:v>44378</c:v>
                </c:pt>
                <c:pt idx="11">
                  <c:v>44561</c:v>
                </c:pt>
              </c:numCache>
            </c:numRef>
          </c:cat>
          <c:val>
            <c:numRef>
              <c:f>'Squadron 12 Membership'!$B$19:$M$19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C-3047-9337-6E38CF8547E4}"/>
            </c:ext>
          </c:extLst>
        </c:ser>
        <c:ser>
          <c:idx val="2"/>
          <c:order val="2"/>
          <c:tx>
            <c:strRef>
              <c:f>'Squadron 12 Membership'!$A$20</c:f>
              <c:strCache>
                <c:ptCount val="1"/>
                <c:pt idx="0">
                  <c:v>Patron Member History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'Squadron 12 Membership'!$B$17:$M$17</c:f>
              <c:numCache>
                <c:formatCode>d\-mmm\-yy</c:formatCode>
                <c:ptCount val="12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  <c:pt idx="10">
                  <c:v>44378</c:v>
                </c:pt>
                <c:pt idx="11">
                  <c:v>44561</c:v>
                </c:pt>
              </c:numCache>
            </c:numRef>
          </c:cat>
          <c:val>
            <c:numRef>
              <c:f>'Squadron 12 Membership'!$B$20:$M$20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C-3047-9337-6E38CF8547E4}"/>
            </c:ext>
          </c:extLst>
        </c:ser>
        <c:ser>
          <c:idx val="3"/>
          <c:order val="3"/>
          <c:tx>
            <c:strRef>
              <c:f>'Squadron 12 Membership'!$A$21</c:f>
              <c:strCache>
                <c:ptCount val="1"/>
                <c:pt idx="0">
                  <c:v>Cadet Membership History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'Squadron 12 Membership'!$B$17:$M$17</c:f>
              <c:numCache>
                <c:formatCode>d\-mmm\-yy</c:formatCode>
                <c:ptCount val="12"/>
                <c:pt idx="0">
                  <c:v>42552</c:v>
                </c:pt>
                <c:pt idx="1">
                  <c:v>42735</c:v>
                </c:pt>
                <c:pt idx="2">
                  <c:v>42917</c:v>
                </c:pt>
                <c:pt idx="3">
                  <c:v>43100</c:v>
                </c:pt>
                <c:pt idx="4">
                  <c:v>43282</c:v>
                </c:pt>
                <c:pt idx="5">
                  <c:v>43465</c:v>
                </c:pt>
                <c:pt idx="6">
                  <c:v>43647</c:v>
                </c:pt>
                <c:pt idx="7">
                  <c:v>43830</c:v>
                </c:pt>
                <c:pt idx="8">
                  <c:v>44013</c:v>
                </c:pt>
                <c:pt idx="9">
                  <c:v>44196</c:v>
                </c:pt>
                <c:pt idx="10">
                  <c:v>44378</c:v>
                </c:pt>
                <c:pt idx="11">
                  <c:v>44561</c:v>
                </c:pt>
              </c:numCache>
            </c:numRef>
          </c:cat>
          <c:val>
            <c:numRef>
              <c:f>'Squadron 12 Membership'!$B$21:$M$21</c:f>
              <c:numCache>
                <c:formatCode>General</c:formatCode>
                <c:ptCount val="12"/>
                <c:pt idx="0">
                  <c:v>30</c:v>
                </c:pt>
                <c:pt idx="1">
                  <c:v>23</c:v>
                </c:pt>
                <c:pt idx="2">
                  <c:v>25</c:v>
                </c:pt>
                <c:pt idx="3">
                  <c:v>25</c:v>
                </c:pt>
                <c:pt idx="4">
                  <c:v>19</c:v>
                </c:pt>
                <c:pt idx="5">
                  <c:v>24</c:v>
                </c:pt>
                <c:pt idx="6">
                  <c:v>21</c:v>
                </c:pt>
                <c:pt idx="7">
                  <c:v>23</c:v>
                </c:pt>
                <c:pt idx="8">
                  <c:v>27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DC-3047-9337-6E38CF854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71631"/>
        <c:axId val="114873311"/>
      </c:lineChart>
      <c:dateAx>
        <c:axId val="11487163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73311"/>
        <c:crosses val="autoZero"/>
        <c:auto val="1"/>
        <c:lblOffset val="100"/>
        <c:baseTimeUnit val="months"/>
      </c:dateAx>
      <c:valAx>
        <c:axId val="11487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7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9B7B86-FC8D-2343-9F45-A95BE89CB231}">
  <sheetPr/>
  <sheetViews>
    <sheetView zoomScale="1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362B59-3D36-314D-9282-D3BCC3FA5AC5}">
  <sheetPr/>
  <sheetViews>
    <sheetView zoomScale="18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880F91-70B8-744F-97E5-3338D608A6C0}">
  <sheetPr/>
  <sheetViews>
    <sheetView zoomScale="18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CF970-1A69-8042-8445-0E7B9932A62F}">
  <sheetPr/>
  <sheetViews>
    <sheetView zoomScale="18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3099CC7-264C-C543-9C86-D51236B4C764}">
  <sheetPr/>
  <sheetViews>
    <sheetView tabSelected="1" zoomScale="1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189" cy="62950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027791-9A55-7144-8D17-CB51AA0FD7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7189" cy="62950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B63261-8FE1-BB47-A98B-6A88BC22B0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7189" cy="62950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FA5081-F59C-C64A-BF13-AED8EB917B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7189" cy="62950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4193ED-0B4C-F84E-BF8A-078F1E321B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7189" cy="62950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54BB71-6F4D-4544-8CA0-0D8FC8D931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A22B-23EF-4146-BF32-6BB64B99AFA0}">
  <dimension ref="A1:J33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37.33203125" customWidth="1"/>
    <col min="2" max="2" width="16.6640625" customWidth="1"/>
    <col min="3" max="3" width="16.5" style="2" bestFit="1" customWidth="1"/>
    <col min="4" max="4" width="16.5" style="2" customWidth="1"/>
    <col min="5" max="5" width="14.5" style="2" bestFit="1" customWidth="1"/>
    <col min="6" max="6" width="17" style="2" bestFit="1" customWidth="1"/>
    <col min="7" max="7" width="16" style="2" bestFit="1" customWidth="1"/>
    <col min="8" max="8" width="17.6640625" style="2" bestFit="1" customWidth="1"/>
    <col min="9" max="9" width="17" style="2" bestFit="1" customWidth="1"/>
    <col min="10" max="10" width="43" customWidth="1"/>
  </cols>
  <sheetData>
    <row r="1" spans="1:10" ht="19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11" t="s">
        <v>1</v>
      </c>
      <c r="B2" s="11" t="s">
        <v>2</v>
      </c>
      <c r="C2" s="12" t="s">
        <v>3</v>
      </c>
      <c r="D2" s="12" t="s">
        <v>43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1" t="s">
        <v>9</v>
      </c>
    </row>
    <row r="3" spans="1:10" x14ac:dyDescent="0.2">
      <c r="A3" s="3" t="s">
        <v>10</v>
      </c>
      <c r="B3" s="3" t="s">
        <v>47</v>
      </c>
      <c r="C3" s="4">
        <v>8</v>
      </c>
      <c r="D3" s="4">
        <v>12</v>
      </c>
      <c r="E3" s="4">
        <v>20</v>
      </c>
      <c r="F3" s="46">
        <f>D3-E3</f>
        <v>-8</v>
      </c>
      <c r="G3" s="4">
        <v>25</v>
      </c>
      <c r="H3" s="46">
        <f>D3-G3</f>
        <v>-13</v>
      </c>
      <c r="I3" s="4">
        <v>1</v>
      </c>
      <c r="J3" s="3"/>
    </row>
    <row r="4" spans="1:10" x14ac:dyDescent="0.2">
      <c r="A4" s="6" t="s">
        <v>11</v>
      </c>
      <c r="B4" s="6" t="s">
        <v>48</v>
      </c>
      <c r="C4" s="7">
        <v>15</v>
      </c>
      <c r="D4" s="7">
        <v>19</v>
      </c>
      <c r="E4" s="7">
        <v>25</v>
      </c>
      <c r="F4" s="47">
        <f>D4-E4</f>
        <v>-6</v>
      </c>
      <c r="G4" s="7">
        <v>30</v>
      </c>
      <c r="H4" s="47">
        <f>D4-G4</f>
        <v>-11</v>
      </c>
      <c r="I4" s="7">
        <v>0</v>
      </c>
      <c r="J4" s="6"/>
    </row>
    <row r="5" spans="1:10" x14ac:dyDescent="0.2">
      <c r="A5" s="3" t="s">
        <v>12</v>
      </c>
      <c r="B5" s="3" t="s">
        <v>49</v>
      </c>
      <c r="C5" s="4">
        <v>21</v>
      </c>
      <c r="D5" s="4">
        <v>20</v>
      </c>
      <c r="E5" s="4">
        <v>25</v>
      </c>
      <c r="F5" s="46">
        <f t="shared" ref="F5:F8" si="0">D5-E5</f>
        <v>-5</v>
      </c>
      <c r="G5" s="4">
        <v>30</v>
      </c>
      <c r="H5" s="46">
        <f t="shared" ref="H5:H8" si="1">D5-G5</f>
        <v>-10</v>
      </c>
      <c r="I5" s="4">
        <v>2</v>
      </c>
      <c r="J5" s="3"/>
    </row>
    <row r="6" spans="1:10" x14ac:dyDescent="0.2">
      <c r="A6" s="6" t="s">
        <v>13</v>
      </c>
      <c r="B6" s="6" t="s">
        <v>50</v>
      </c>
      <c r="C6" s="8">
        <v>17</v>
      </c>
      <c r="D6" s="8">
        <v>18</v>
      </c>
      <c r="E6" s="7">
        <v>20</v>
      </c>
      <c r="F6" s="47">
        <f t="shared" si="0"/>
        <v>-2</v>
      </c>
      <c r="G6" s="7">
        <v>25</v>
      </c>
      <c r="H6" s="47">
        <f t="shared" si="1"/>
        <v>-7</v>
      </c>
      <c r="I6" s="8">
        <v>3</v>
      </c>
      <c r="J6" s="6"/>
    </row>
    <row r="7" spans="1:10" x14ac:dyDescent="0.2">
      <c r="A7" s="3" t="s">
        <v>14</v>
      </c>
      <c r="B7" s="3" t="s">
        <v>51</v>
      </c>
      <c r="C7" s="5">
        <v>5</v>
      </c>
      <c r="D7" s="5">
        <v>8</v>
      </c>
      <c r="E7" s="4">
        <v>5</v>
      </c>
      <c r="F7" s="46">
        <f t="shared" si="0"/>
        <v>3</v>
      </c>
      <c r="G7" s="4">
        <v>9</v>
      </c>
      <c r="H7" s="46">
        <f t="shared" si="1"/>
        <v>-1</v>
      </c>
      <c r="I7" s="5">
        <v>0</v>
      </c>
      <c r="J7" s="3"/>
    </row>
    <row r="8" spans="1:10" x14ac:dyDescent="0.2">
      <c r="A8" s="6" t="s">
        <v>32</v>
      </c>
      <c r="B8" s="6" t="s">
        <v>52</v>
      </c>
      <c r="C8" s="8">
        <v>7</v>
      </c>
      <c r="D8" s="8">
        <v>8</v>
      </c>
      <c r="E8" s="7">
        <v>10</v>
      </c>
      <c r="F8" s="47">
        <f t="shared" si="0"/>
        <v>-2</v>
      </c>
      <c r="G8" s="7">
        <v>10</v>
      </c>
      <c r="H8" s="47">
        <f t="shared" si="1"/>
        <v>-2</v>
      </c>
      <c r="I8" s="8">
        <v>3</v>
      </c>
      <c r="J8" s="6"/>
    </row>
    <row r="9" spans="1:10" x14ac:dyDescent="0.2">
      <c r="A9" s="9" t="s">
        <v>15</v>
      </c>
      <c r="B9" s="9"/>
      <c r="C9" s="10">
        <f>SUM(C3:C8)</f>
        <v>73</v>
      </c>
      <c r="D9" s="10">
        <f>SUM(D3:D8)</f>
        <v>85</v>
      </c>
      <c r="E9" s="10">
        <f t="shared" ref="E9:I9" si="2">SUM(E3:E8)</f>
        <v>105</v>
      </c>
      <c r="F9" s="48">
        <f t="shared" si="2"/>
        <v>-20</v>
      </c>
      <c r="G9" s="10">
        <f t="shared" si="2"/>
        <v>129</v>
      </c>
      <c r="H9" s="48">
        <f t="shared" si="2"/>
        <v>-44</v>
      </c>
      <c r="I9" s="10">
        <f t="shared" si="2"/>
        <v>9</v>
      </c>
      <c r="J9" s="9"/>
    </row>
    <row r="10" spans="1:10" x14ac:dyDescent="0.2">
      <c r="A10" s="14" t="s">
        <v>16</v>
      </c>
      <c r="B10" s="14" t="s">
        <v>54</v>
      </c>
      <c r="C10" s="15">
        <v>5</v>
      </c>
      <c r="D10" s="15">
        <v>5</v>
      </c>
      <c r="E10" s="15">
        <v>20</v>
      </c>
      <c r="F10" s="49">
        <f>D10-E10</f>
        <v>-15</v>
      </c>
      <c r="G10" s="15">
        <v>25</v>
      </c>
      <c r="H10" s="49">
        <f>D10-G10</f>
        <v>-20</v>
      </c>
      <c r="I10" s="15">
        <v>1</v>
      </c>
      <c r="J10" s="14"/>
    </row>
    <row r="11" spans="1:10" x14ac:dyDescent="0.2">
      <c r="A11" s="17" t="s">
        <v>17</v>
      </c>
      <c r="B11" s="17" t="s">
        <v>55</v>
      </c>
      <c r="C11" s="18">
        <v>13</v>
      </c>
      <c r="D11" s="18">
        <v>13</v>
      </c>
      <c r="E11" s="19">
        <v>50</v>
      </c>
      <c r="F11" s="50">
        <f>D11-E11</f>
        <v>-37</v>
      </c>
      <c r="G11" s="19">
        <v>70</v>
      </c>
      <c r="H11" s="50">
        <f>D11-G11</f>
        <v>-57</v>
      </c>
      <c r="I11" s="18">
        <v>2</v>
      </c>
      <c r="J11" s="17"/>
    </row>
    <row r="12" spans="1:10" x14ac:dyDescent="0.2">
      <c r="A12" s="14" t="s">
        <v>18</v>
      </c>
      <c r="B12" s="14" t="s">
        <v>56</v>
      </c>
      <c r="C12" s="15">
        <v>38</v>
      </c>
      <c r="D12" s="15">
        <v>41</v>
      </c>
      <c r="E12" s="15">
        <v>30</v>
      </c>
      <c r="F12" s="49">
        <f t="shared" ref="F12:F15" si="3">D12-E12</f>
        <v>11</v>
      </c>
      <c r="G12" s="15">
        <v>40</v>
      </c>
      <c r="H12" s="49">
        <f t="shared" ref="H12:H15" si="4">D12-G12</f>
        <v>1</v>
      </c>
      <c r="I12" s="15">
        <v>0</v>
      </c>
      <c r="J12" s="14"/>
    </row>
    <row r="13" spans="1:10" x14ac:dyDescent="0.2">
      <c r="A13" s="17" t="s">
        <v>19</v>
      </c>
      <c r="B13" s="17" t="s">
        <v>57</v>
      </c>
      <c r="C13" s="18">
        <v>5</v>
      </c>
      <c r="D13" s="18">
        <v>7</v>
      </c>
      <c r="E13" s="19">
        <v>31</v>
      </c>
      <c r="F13" s="50">
        <f t="shared" si="3"/>
        <v>-24</v>
      </c>
      <c r="G13" s="19">
        <v>35</v>
      </c>
      <c r="H13" s="50">
        <f t="shared" si="4"/>
        <v>-28</v>
      </c>
      <c r="I13" s="18">
        <v>0</v>
      </c>
      <c r="J13" s="17"/>
    </row>
    <row r="14" spans="1:10" x14ac:dyDescent="0.2">
      <c r="A14" s="14" t="s">
        <v>20</v>
      </c>
      <c r="B14" s="14" t="s">
        <v>58</v>
      </c>
      <c r="C14" s="16">
        <v>6</v>
      </c>
      <c r="D14" s="16">
        <v>7</v>
      </c>
      <c r="E14" s="15">
        <v>10</v>
      </c>
      <c r="F14" s="49">
        <f t="shared" si="3"/>
        <v>-3</v>
      </c>
      <c r="G14" s="15">
        <v>15</v>
      </c>
      <c r="H14" s="49">
        <f t="shared" si="4"/>
        <v>-8</v>
      </c>
      <c r="I14" s="16">
        <v>0</v>
      </c>
      <c r="J14" s="14"/>
    </row>
    <row r="15" spans="1:10" x14ac:dyDescent="0.2">
      <c r="A15" s="17" t="s">
        <v>33</v>
      </c>
      <c r="B15" s="17" t="s">
        <v>59</v>
      </c>
      <c r="C15" s="18">
        <v>11</v>
      </c>
      <c r="D15" s="18">
        <v>13</v>
      </c>
      <c r="E15" s="19">
        <v>10</v>
      </c>
      <c r="F15" s="50">
        <f t="shared" si="3"/>
        <v>3</v>
      </c>
      <c r="G15" s="19">
        <v>10</v>
      </c>
      <c r="H15" s="50">
        <f t="shared" si="4"/>
        <v>3</v>
      </c>
      <c r="I15" s="18">
        <v>0</v>
      </c>
      <c r="J15" s="17"/>
    </row>
    <row r="16" spans="1:10" x14ac:dyDescent="0.2">
      <c r="A16" s="20" t="s">
        <v>21</v>
      </c>
      <c r="B16" s="20"/>
      <c r="C16" s="21">
        <f>SUM(C10:C15)</f>
        <v>78</v>
      </c>
      <c r="D16" s="21">
        <f>SUM(D10:D15)</f>
        <v>86</v>
      </c>
      <c r="E16" s="21">
        <f t="shared" ref="E16:I16" si="5">SUM(E10:E15)</f>
        <v>151</v>
      </c>
      <c r="F16" s="51">
        <f t="shared" si="5"/>
        <v>-65</v>
      </c>
      <c r="G16" s="21">
        <f t="shared" si="5"/>
        <v>195</v>
      </c>
      <c r="H16" s="51">
        <f t="shared" si="5"/>
        <v>-109</v>
      </c>
      <c r="I16" s="21">
        <f t="shared" si="5"/>
        <v>3</v>
      </c>
      <c r="J16" s="20"/>
    </row>
    <row r="17" spans="1:10" x14ac:dyDescent="0.2">
      <c r="A17" s="22" t="s">
        <v>22</v>
      </c>
      <c r="B17" s="22" t="s">
        <v>60</v>
      </c>
      <c r="C17" s="23">
        <v>5</v>
      </c>
      <c r="D17" s="23">
        <v>5</v>
      </c>
      <c r="E17" s="24">
        <v>7</v>
      </c>
      <c r="F17" s="52">
        <f>D17-E17</f>
        <v>-2</v>
      </c>
      <c r="G17" s="24">
        <v>9</v>
      </c>
      <c r="H17" s="52">
        <f>D17-G17</f>
        <v>-4</v>
      </c>
      <c r="I17" s="23">
        <v>0</v>
      </c>
      <c r="J17" s="22" t="s">
        <v>23</v>
      </c>
    </row>
    <row r="18" spans="1:10" x14ac:dyDescent="0.2">
      <c r="A18" s="25" t="s">
        <v>24</v>
      </c>
      <c r="B18" s="25" t="s">
        <v>61</v>
      </c>
      <c r="C18" s="26">
        <v>5</v>
      </c>
      <c r="D18" s="26">
        <v>5</v>
      </c>
      <c r="E18" s="27">
        <v>7</v>
      </c>
      <c r="F18" s="53">
        <f>D18-E18</f>
        <v>-2</v>
      </c>
      <c r="G18" s="27">
        <v>9</v>
      </c>
      <c r="H18" s="53">
        <f>D18-G18</f>
        <v>-4</v>
      </c>
      <c r="I18" s="26">
        <v>0</v>
      </c>
      <c r="J18" s="25" t="s">
        <v>23</v>
      </c>
    </row>
    <row r="19" spans="1:10" x14ac:dyDescent="0.2">
      <c r="A19" s="28" t="s">
        <v>45</v>
      </c>
      <c r="B19" s="28"/>
      <c r="C19" s="29">
        <f>SUM(C17:C18)</f>
        <v>10</v>
      </c>
      <c r="D19" s="29">
        <f>SUM(D17:D18)</f>
        <v>10</v>
      </c>
      <c r="E19" s="29">
        <f t="shared" ref="E19:I19" si="6">SUM(E17:E18)</f>
        <v>14</v>
      </c>
      <c r="F19" s="54">
        <f t="shared" si="6"/>
        <v>-4</v>
      </c>
      <c r="G19" s="29">
        <f t="shared" si="6"/>
        <v>18</v>
      </c>
      <c r="H19" s="54">
        <f t="shared" si="6"/>
        <v>-8</v>
      </c>
      <c r="I19" s="29">
        <f t="shared" si="6"/>
        <v>0</v>
      </c>
      <c r="J19" s="28"/>
    </row>
    <row r="20" spans="1:10" x14ac:dyDescent="0.2">
      <c r="A20" s="42" t="s">
        <v>34</v>
      </c>
      <c r="B20" s="42" t="s">
        <v>62</v>
      </c>
      <c r="C20" s="43">
        <v>17</v>
      </c>
      <c r="D20" s="43">
        <v>17</v>
      </c>
      <c r="E20" s="43">
        <v>0</v>
      </c>
      <c r="F20" s="55">
        <f>D20-E20</f>
        <v>17</v>
      </c>
      <c r="G20" s="43">
        <v>0</v>
      </c>
      <c r="H20" s="55">
        <f>D20-G20</f>
        <v>17</v>
      </c>
      <c r="I20" s="43">
        <v>0</v>
      </c>
      <c r="J20" s="42" t="s">
        <v>36</v>
      </c>
    </row>
    <row r="21" spans="1:10" x14ac:dyDescent="0.2">
      <c r="A21" s="44" t="s">
        <v>35</v>
      </c>
      <c r="B21" s="44" t="s">
        <v>64</v>
      </c>
      <c r="C21" s="45">
        <v>13</v>
      </c>
      <c r="D21" s="45">
        <v>16</v>
      </c>
      <c r="E21" s="45">
        <v>23</v>
      </c>
      <c r="F21" s="56">
        <f>D21-E21</f>
        <v>-7</v>
      </c>
      <c r="G21" s="45">
        <v>24</v>
      </c>
      <c r="H21" s="56">
        <f>D21-G21</f>
        <v>-8</v>
      </c>
      <c r="I21" s="45">
        <v>2</v>
      </c>
      <c r="J21" s="44" t="s">
        <v>42</v>
      </c>
    </row>
    <row r="22" spans="1:10" s="41" customFormat="1" x14ac:dyDescent="0.2">
      <c r="A22" s="39" t="s">
        <v>25</v>
      </c>
      <c r="B22" s="39"/>
      <c r="C22" s="40">
        <f>C9+C16+C19+C20+C21</f>
        <v>191</v>
      </c>
      <c r="D22" s="40">
        <f>D9+D16+D19+D20+D21</f>
        <v>214</v>
      </c>
      <c r="E22" s="40">
        <f t="shared" ref="E22:I22" si="7">E9+E16+E19+E20+E21</f>
        <v>293</v>
      </c>
      <c r="F22" s="57">
        <f t="shared" si="7"/>
        <v>-79</v>
      </c>
      <c r="G22" s="40">
        <f t="shared" si="7"/>
        <v>366</v>
      </c>
      <c r="H22" s="57">
        <f t="shared" si="7"/>
        <v>-152</v>
      </c>
      <c r="I22" s="40">
        <f t="shared" si="7"/>
        <v>14</v>
      </c>
      <c r="J22" s="40"/>
    </row>
    <row r="24" spans="1:10" ht="19" x14ac:dyDescent="0.25">
      <c r="A24" s="70" t="s">
        <v>26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x14ac:dyDescent="0.2">
      <c r="A25" s="11" t="s">
        <v>1</v>
      </c>
      <c r="B25" s="11" t="s">
        <v>2</v>
      </c>
      <c r="C25" s="12" t="s">
        <v>3</v>
      </c>
      <c r="D25" s="12" t="s">
        <v>43</v>
      </c>
      <c r="E25" s="13" t="s">
        <v>4</v>
      </c>
      <c r="F25" s="13" t="s">
        <v>5</v>
      </c>
      <c r="G25" s="13" t="s">
        <v>6</v>
      </c>
      <c r="H25" s="13" t="s">
        <v>7</v>
      </c>
      <c r="I25" s="13" t="s">
        <v>8</v>
      </c>
      <c r="J25" s="11" t="s">
        <v>9</v>
      </c>
    </row>
    <row r="26" spans="1:10" x14ac:dyDescent="0.2">
      <c r="A26" s="35" t="s">
        <v>27</v>
      </c>
      <c r="B26" s="35" t="s">
        <v>53</v>
      </c>
      <c r="C26" s="36">
        <v>0</v>
      </c>
      <c r="D26" s="36">
        <v>0</v>
      </c>
      <c r="E26" s="36">
        <v>5</v>
      </c>
      <c r="F26" s="58">
        <f>D26-E26</f>
        <v>-5</v>
      </c>
      <c r="G26" s="36">
        <v>5</v>
      </c>
      <c r="H26" s="58">
        <f>D26-G26</f>
        <v>-5</v>
      </c>
      <c r="I26" s="36">
        <v>1</v>
      </c>
      <c r="J26" s="35"/>
    </row>
    <row r="27" spans="1:10" x14ac:dyDescent="0.2">
      <c r="A27" s="37" t="s">
        <v>28</v>
      </c>
      <c r="B27" s="37" t="s">
        <v>59</v>
      </c>
      <c r="C27" s="38">
        <v>3</v>
      </c>
      <c r="D27" s="38">
        <v>4</v>
      </c>
      <c r="E27" s="38">
        <v>4</v>
      </c>
      <c r="F27" s="59">
        <f>D27-E27</f>
        <v>0</v>
      </c>
      <c r="G27" s="38">
        <v>4</v>
      </c>
      <c r="H27" s="59">
        <f>D27-G27</f>
        <v>0</v>
      </c>
      <c r="I27" s="38">
        <v>0</v>
      </c>
      <c r="J27" s="37"/>
    </row>
    <row r="28" spans="1:10" x14ac:dyDescent="0.2">
      <c r="A28" s="35" t="s">
        <v>46</v>
      </c>
      <c r="B28" s="35"/>
      <c r="C28" s="36">
        <v>4</v>
      </c>
      <c r="D28" s="36">
        <v>4</v>
      </c>
      <c r="E28" s="36">
        <v>5</v>
      </c>
      <c r="F28" s="58">
        <f>D28-E28</f>
        <v>-1</v>
      </c>
      <c r="G28" s="36">
        <v>5</v>
      </c>
      <c r="H28" s="58">
        <f>D28-G28</f>
        <v>-1</v>
      </c>
      <c r="I28" s="36">
        <v>2</v>
      </c>
      <c r="J28" s="35"/>
    </row>
    <row r="29" spans="1:10" x14ac:dyDescent="0.2">
      <c r="A29" s="33" t="s">
        <v>44</v>
      </c>
      <c r="B29" s="33"/>
      <c r="C29" s="34">
        <f t="shared" ref="C29:I29" si="8">SUM(C26:C28)</f>
        <v>7</v>
      </c>
      <c r="D29" s="34">
        <f t="shared" si="8"/>
        <v>8</v>
      </c>
      <c r="E29" s="34">
        <f t="shared" si="8"/>
        <v>14</v>
      </c>
      <c r="F29" s="60">
        <f t="shared" si="8"/>
        <v>-6</v>
      </c>
      <c r="G29" s="34">
        <f t="shared" si="8"/>
        <v>14</v>
      </c>
      <c r="H29" s="60">
        <f t="shared" si="8"/>
        <v>-6</v>
      </c>
      <c r="I29" s="34">
        <f t="shared" si="8"/>
        <v>3</v>
      </c>
      <c r="J29" s="33"/>
    </row>
    <row r="30" spans="1:10" x14ac:dyDescent="0.2">
      <c r="J30" s="32"/>
    </row>
    <row r="31" spans="1:10" ht="19" x14ac:dyDescent="0.25">
      <c r="A31" s="70" t="s">
        <v>39</v>
      </c>
      <c r="B31" s="70"/>
      <c r="C31" s="70"/>
      <c r="D31" s="70"/>
      <c r="E31" s="70"/>
      <c r="F31" s="70"/>
      <c r="G31" s="70"/>
      <c r="H31" s="70"/>
      <c r="I31" s="70"/>
      <c r="J31" s="70"/>
    </row>
    <row r="32" spans="1:10" x14ac:dyDescent="0.2">
      <c r="A32" s="11" t="s">
        <v>1</v>
      </c>
      <c r="B32" s="11" t="s">
        <v>2</v>
      </c>
      <c r="C32" s="12" t="s">
        <v>3</v>
      </c>
      <c r="D32" s="12" t="s">
        <v>43</v>
      </c>
      <c r="E32" s="13" t="s">
        <v>4</v>
      </c>
      <c r="F32" s="13" t="s">
        <v>5</v>
      </c>
      <c r="G32" s="13" t="s">
        <v>6</v>
      </c>
      <c r="H32" s="13" t="s">
        <v>7</v>
      </c>
      <c r="I32" s="13" t="s">
        <v>8</v>
      </c>
      <c r="J32" s="11" t="s">
        <v>9</v>
      </c>
    </row>
    <row r="33" spans="1:10" x14ac:dyDescent="0.2">
      <c r="A33" s="65" t="s">
        <v>40</v>
      </c>
      <c r="B33" s="65" t="s">
        <v>63</v>
      </c>
      <c r="C33" s="67">
        <v>13</v>
      </c>
      <c r="D33" s="67">
        <v>13</v>
      </c>
      <c r="E33" s="67">
        <v>25</v>
      </c>
      <c r="F33" s="68">
        <f>D33-E33</f>
        <v>-12</v>
      </c>
      <c r="G33" s="67">
        <v>30</v>
      </c>
      <c r="H33" s="68">
        <f>D33-G33</f>
        <v>-17</v>
      </c>
      <c r="I33" s="67">
        <v>2</v>
      </c>
      <c r="J33" s="65" t="s">
        <v>41</v>
      </c>
    </row>
  </sheetData>
  <mergeCells count="3">
    <mergeCell ref="A1:J1"/>
    <mergeCell ref="A24:J24"/>
    <mergeCell ref="A31:J31"/>
  </mergeCells>
  <conditionalFormatting sqref="F9 H9">
    <cfRule type="cellIs" dxfId="9" priority="6" operator="lessThan">
      <formula>0</formula>
    </cfRule>
  </conditionalFormatting>
  <conditionalFormatting sqref="F16 H16">
    <cfRule type="cellIs" dxfId="8" priority="5" operator="lessThan">
      <formula>0</formula>
    </cfRule>
  </conditionalFormatting>
  <conditionalFormatting sqref="F19 H19">
    <cfRule type="cellIs" dxfId="7" priority="4" operator="lessThan">
      <formula>0</formula>
    </cfRule>
  </conditionalFormatting>
  <conditionalFormatting sqref="F22 H22">
    <cfRule type="cellIs" dxfId="6" priority="3" operator="lessThan">
      <formula>0</formula>
    </cfRule>
  </conditionalFormatting>
  <conditionalFormatting sqref="F29 H29">
    <cfRule type="cellIs" dxfId="5" priority="2" operator="lessThan">
      <formula>0</formula>
    </cfRule>
  </conditionalFormatting>
  <conditionalFormatting sqref="F33 H33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E6C6-111A-AD40-A05A-09A6209D34F2}">
  <dimension ref="A1:N33"/>
  <sheetViews>
    <sheetView workbookViewId="0">
      <selection activeCell="D41" sqref="D41"/>
    </sheetView>
  </sheetViews>
  <sheetFormatPr baseColWidth="10" defaultColWidth="8.83203125" defaultRowHeight="15" x14ac:dyDescent="0.2"/>
  <cols>
    <col min="1" max="1" width="37.33203125" customWidth="1"/>
    <col min="2" max="2" width="16.6640625" customWidth="1"/>
    <col min="3" max="3" width="7.33203125" bestFit="1" customWidth="1"/>
    <col min="4" max="4" width="9.1640625" bestFit="1" customWidth="1"/>
    <col min="5" max="5" width="7.33203125" bestFit="1" customWidth="1"/>
    <col min="6" max="6" width="9.1640625" bestFit="1" customWidth="1"/>
    <col min="7" max="7" width="7.33203125" bestFit="1" customWidth="1"/>
    <col min="8" max="8" width="9.1640625" bestFit="1" customWidth="1"/>
    <col min="9" max="9" width="7.33203125" bestFit="1" customWidth="1"/>
    <col min="10" max="10" width="9.1640625" bestFit="1" customWidth="1"/>
    <col min="11" max="11" width="7.33203125" bestFit="1" customWidth="1"/>
    <col min="12" max="12" width="9.1640625" style="2" bestFit="1" customWidth="1"/>
    <col min="13" max="13" width="7.33203125" style="2" bestFit="1" customWidth="1"/>
    <col min="14" max="14" width="9.1640625" style="2" bestFit="1" customWidth="1"/>
  </cols>
  <sheetData>
    <row r="1" spans="1:14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">
      <c r="A2" s="11" t="s">
        <v>1</v>
      </c>
      <c r="B2" s="11" t="s">
        <v>2</v>
      </c>
      <c r="C2" s="64">
        <v>42552</v>
      </c>
      <c r="D2" s="64">
        <v>42735</v>
      </c>
      <c r="E2" s="64">
        <v>42917</v>
      </c>
      <c r="F2" s="64">
        <v>43100</v>
      </c>
      <c r="G2" s="64">
        <v>43282</v>
      </c>
      <c r="H2" s="64">
        <v>43465</v>
      </c>
      <c r="I2" s="64">
        <v>43647</v>
      </c>
      <c r="J2" s="64">
        <v>43830</v>
      </c>
      <c r="K2" s="64">
        <v>44013</v>
      </c>
      <c r="L2" s="63">
        <v>44196</v>
      </c>
      <c r="M2" s="62">
        <v>44378</v>
      </c>
      <c r="N2" s="62">
        <v>44561</v>
      </c>
    </row>
    <row r="3" spans="1:14" x14ac:dyDescent="0.2">
      <c r="A3" s="3" t="s">
        <v>10</v>
      </c>
      <c r="B3" s="3" t="s">
        <v>47</v>
      </c>
      <c r="C3" s="3">
        <v>12</v>
      </c>
      <c r="D3" s="3">
        <v>15</v>
      </c>
      <c r="E3" s="3">
        <v>7</v>
      </c>
      <c r="F3" s="3">
        <v>23</v>
      </c>
      <c r="G3" s="3">
        <v>12</v>
      </c>
      <c r="H3" s="3">
        <v>18</v>
      </c>
      <c r="I3" s="3">
        <v>16</v>
      </c>
      <c r="J3" s="3">
        <v>17</v>
      </c>
      <c r="K3" s="3">
        <v>20</v>
      </c>
      <c r="L3" s="4">
        <v>8</v>
      </c>
      <c r="M3" s="4"/>
      <c r="N3" s="4"/>
    </row>
    <row r="4" spans="1:14" x14ac:dyDescent="0.2">
      <c r="A4" s="6" t="s">
        <v>11</v>
      </c>
      <c r="B4" s="6" t="s">
        <v>48</v>
      </c>
      <c r="C4" s="6">
        <v>0</v>
      </c>
      <c r="D4" s="6">
        <v>0</v>
      </c>
      <c r="E4" s="6">
        <v>0</v>
      </c>
      <c r="F4" s="6">
        <v>0</v>
      </c>
      <c r="G4" s="6">
        <v>10</v>
      </c>
      <c r="H4" s="6">
        <v>8</v>
      </c>
      <c r="I4" s="6">
        <v>8</v>
      </c>
      <c r="J4" s="6">
        <v>3</v>
      </c>
      <c r="K4" s="6">
        <v>10</v>
      </c>
      <c r="L4" s="7">
        <v>15</v>
      </c>
      <c r="M4" s="7"/>
      <c r="N4" s="7"/>
    </row>
    <row r="5" spans="1:14" x14ac:dyDescent="0.2">
      <c r="A5" s="3" t="s">
        <v>12</v>
      </c>
      <c r="B5" s="3" t="s">
        <v>49</v>
      </c>
      <c r="C5" s="3">
        <v>20</v>
      </c>
      <c r="D5" s="3">
        <v>24</v>
      </c>
      <c r="E5" s="3">
        <v>23</v>
      </c>
      <c r="F5" s="3">
        <v>25</v>
      </c>
      <c r="G5" s="3">
        <v>21</v>
      </c>
      <c r="H5" s="3">
        <v>23</v>
      </c>
      <c r="I5" s="3">
        <v>23</v>
      </c>
      <c r="J5" s="3">
        <v>20</v>
      </c>
      <c r="K5" s="3">
        <v>21</v>
      </c>
      <c r="L5" s="4">
        <v>21</v>
      </c>
      <c r="M5" s="4"/>
      <c r="N5" s="4"/>
    </row>
    <row r="6" spans="1:14" x14ac:dyDescent="0.2">
      <c r="A6" s="6" t="s">
        <v>13</v>
      </c>
      <c r="B6" s="6" t="s">
        <v>50</v>
      </c>
      <c r="C6" s="6">
        <v>8</v>
      </c>
      <c r="D6" s="6">
        <v>10</v>
      </c>
      <c r="E6" s="6">
        <v>12</v>
      </c>
      <c r="F6" s="6">
        <v>13</v>
      </c>
      <c r="G6" s="6">
        <v>13</v>
      </c>
      <c r="H6" s="6">
        <v>15</v>
      </c>
      <c r="I6" s="6">
        <v>14</v>
      </c>
      <c r="J6" s="6">
        <v>16</v>
      </c>
      <c r="K6" s="6">
        <v>18</v>
      </c>
      <c r="L6" s="8">
        <v>17</v>
      </c>
      <c r="M6" s="7"/>
      <c r="N6" s="7"/>
    </row>
    <row r="7" spans="1:14" x14ac:dyDescent="0.2">
      <c r="A7" s="3" t="s">
        <v>14</v>
      </c>
      <c r="B7" s="3" t="s">
        <v>51</v>
      </c>
      <c r="C7" s="3">
        <v>10</v>
      </c>
      <c r="D7" s="3">
        <v>10</v>
      </c>
      <c r="E7" s="3">
        <v>10</v>
      </c>
      <c r="F7" s="3">
        <v>9</v>
      </c>
      <c r="G7" s="3">
        <v>8</v>
      </c>
      <c r="H7" s="3">
        <v>7</v>
      </c>
      <c r="I7" s="3">
        <v>9</v>
      </c>
      <c r="J7" s="3">
        <v>8</v>
      </c>
      <c r="K7" s="3">
        <v>8</v>
      </c>
      <c r="L7" s="5">
        <v>5</v>
      </c>
      <c r="M7" s="4"/>
      <c r="N7" s="4"/>
    </row>
    <row r="8" spans="1:14" x14ac:dyDescent="0.2">
      <c r="A8" s="6" t="s">
        <v>32</v>
      </c>
      <c r="B8" s="6" t="s">
        <v>53</v>
      </c>
      <c r="C8" s="6">
        <v>10</v>
      </c>
      <c r="D8" s="6">
        <v>12</v>
      </c>
      <c r="E8" s="6">
        <v>24</v>
      </c>
      <c r="F8" s="6">
        <v>22</v>
      </c>
      <c r="G8" s="6">
        <v>23</v>
      </c>
      <c r="H8" s="6">
        <v>16</v>
      </c>
      <c r="I8" s="6">
        <v>20</v>
      </c>
      <c r="J8" s="6">
        <v>22</v>
      </c>
      <c r="K8" s="6">
        <v>15</v>
      </c>
      <c r="L8" s="8">
        <v>17</v>
      </c>
      <c r="M8" s="7"/>
      <c r="N8" s="7"/>
    </row>
    <row r="9" spans="1:14" x14ac:dyDescent="0.2">
      <c r="A9" s="9" t="s">
        <v>15</v>
      </c>
      <c r="B9" s="9"/>
      <c r="C9" s="10">
        <f t="shared" ref="C9:K9" si="0">SUM(C3:C7)</f>
        <v>50</v>
      </c>
      <c r="D9" s="10">
        <f t="shared" si="0"/>
        <v>59</v>
      </c>
      <c r="E9" s="10">
        <f t="shared" si="0"/>
        <v>52</v>
      </c>
      <c r="F9" s="10">
        <f t="shared" si="0"/>
        <v>70</v>
      </c>
      <c r="G9" s="10">
        <f t="shared" si="0"/>
        <v>64</v>
      </c>
      <c r="H9" s="10">
        <f t="shared" si="0"/>
        <v>71</v>
      </c>
      <c r="I9" s="10">
        <f t="shared" si="0"/>
        <v>70</v>
      </c>
      <c r="J9" s="10">
        <f t="shared" si="0"/>
        <v>64</v>
      </c>
      <c r="K9" s="10">
        <f t="shared" si="0"/>
        <v>77</v>
      </c>
      <c r="L9" s="10">
        <f>SUM(L3:L7)</f>
        <v>66</v>
      </c>
      <c r="M9" s="10">
        <f t="shared" ref="M9:N9" si="1">SUM(M3:M7)</f>
        <v>0</v>
      </c>
      <c r="N9" s="10">
        <f t="shared" si="1"/>
        <v>0</v>
      </c>
    </row>
    <row r="10" spans="1:14" x14ac:dyDescent="0.2">
      <c r="A10" s="14" t="s">
        <v>16</v>
      </c>
      <c r="B10" s="14" t="s">
        <v>54</v>
      </c>
      <c r="C10" s="14">
        <v>4</v>
      </c>
      <c r="D10" s="14">
        <v>4</v>
      </c>
      <c r="E10" s="14">
        <v>3</v>
      </c>
      <c r="F10" s="14">
        <v>5</v>
      </c>
      <c r="G10" s="14">
        <v>7</v>
      </c>
      <c r="H10" s="14">
        <v>4</v>
      </c>
      <c r="I10" s="14">
        <v>3</v>
      </c>
      <c r="J10" s="14">
        <v>5</v>
      </c>
      <c r="K10" s="14">
        <v>5</v>
      </c>
      <c r="L10" s="15">
        <v>5</v>
      </c>
      <c r="M10" s="15"/>
      <c r="N10" s="15"/>
    </row>
    <row r="11" spans="1:14" x14ac:dyDescent="0.2">
      <c r="A11" s="17" t="s">
        <v>17</v>
      </c>
      <c r="B11" s="17" t="s">
        <v>55</v>
      </c>
      <c r="C11" s="17">
        <v>10</v>
      </c>
      <c r="D11" s="17">
        <v>17</v>
      </c>
      <c r="E11" s="17">
        <v>11</v>
      </c>
      <c r="F11" s="17">
        <v>20</v>
      </c>
      <c r="G11" s="17">
        <v>9</v>
      </c>
      <c r="H11" s="17">
        <v>19</v>
      </c>
      <c r="I11" s="17">
        <v>13</v>
      </c>
      <c r="J11" s="17">
        <v>16</v>
      </c>
      <c r="K11" s="17">
        <v>8</v>
      </c>
      <c r="L11" s="18">
        <v>13</v>
      </c>
      <c r="M11" s="19"/>
      <c r="N11" s="19"/>
    </row>
    <row r="12" spans="1:14" x14ac:dyDescent="0.2">
      <c r="A12" s="14" t="s">
        <v>18</v>
      </c>
      <c r="B12" s="14" t="s">
        <v>56</v>
      </c>
      <c r="C12" s="14">
        <v>19</v>
      </c>
      <c r="D12" s="14">
        <v>23</v>
      </c>
      <c r="E12" s="14">
        <v>28</v>
      </c>
      <c r="F12" s="14">
        <v>29</v>
      </c>
      <c r="G12" s="14">
        <v>34</v>
      </c>
      <c r="H12" s="14">
        <v>35</v>
      </c>
      <c r="I12" s="14">
        <v>32</v>
      </c>
      <c r="J12" s="14">
        <v>35</v>
      </c>
      <c r="K12" s="14">
        <v>37</v>
      </c>
      <c r="L12" s="15">
        <v>38</v>
      </c>
      <c r="M12" s="15"/>
      <c r="N12" s="15"/>
    </row>
    <row r="13" spans="1:14" x14ac:dyDescent="0.2">
      <c r="A13" s="17" t="s">
        <v>19</v>
      </c>
      <c r="B13" s="17" t="s">
        <v>57</v>
      </c>
      <c r="C13" s="17">
        <v>5</v>
      </c>
      <c r="D13" s="17">
        <v>6</v>
      </c>
      <c r="E13" s="17">
        <v>8</v>
      </c>
      <c r="F13" s="17">
        <v>11</v>
      </c>
      <c r="G13" s="17">
        <v>16</v>
      </c>
      <c r="H13" s="17">
        <v>14</v>
      </c>
      <c r="I13" s="17">
        <v>16</v>
      </c>
      <c r="J13" s="17">
        <v>7</v>
      </c>
      <c r="K13" s="17">
        <v>5</v>
      </c>
      <c r="L13" s="18">
        <v>5</v>
      </c>
      <c r="M13" s="19"/>
      <c r="N13" s="19"/>
    </row>
    <row r="14" spans="1:14" x14ac:dyDescent="0.2">
      <c r="A14" s="14" t="s">
        <v>20</v>
      </c>
      <c r="B14" s="14" t="s">
        <v>58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3</v>
      </c>
      <c r="I14" s="14">
        <v>10</v>
      </c>
      <c r="J14" s="14">
        <v>8</v>
      </c>
      <c r="K14" s="14">
        <v>9</v>
      </c>
      <c r="L14" s="16">
        <v>6</v>
      </c>
      <c r="M14" s="15"/>
      <c r="N14" s="15"/>
    </row>
    <row r="15" spans="1:14" x14ac:dyDescent="0.2">
      <c r="A15" s="17" t="s">
        <v>33</v>
      </c>
      <c r="B15" s="17" t="s">
        <v>59</v>
      </c>
      <c r="C15" s="17">
        <v>23</v>
      </c>
      <c r="D15" s="17">
        <v>24</v>
      </c>
      <c r="E15" s="17">
        <v>20</v>
      </c>
      <c r="F15" s="17">
        <v>19</v>
      </c>
      <c r="G15" s="17">
        <v>15</v>
      </c>
      <c r="H15" s="17">
        <v>14</v>
      </c>
      <c r="I15" s="17">
        <v>12</v>
      </c>
      <c r="J15" s="17">
        <v>7</v>
      </c>
      <c r="K15" s="17">
        <v>7</v>
      </c>
      <c r="L15" s="18">
        <v>5</v>
      </c>
      <c r="M15" s="19"/>
      <c r="N15" s="19"/>
    </row>
    <row r="16" spans="1:14" x14ac:dyDescent="0.2">
      <c r="A16" s="20" t="s">
        <v>21</v>
      </c>
      <c r="B16" s="20"/>
      <c r="C16" s="21">
        <f t="shared" ref="C16:K16" si="2">SUM(C10:C14)</f>
        <v>38</v>
      </c>
      <c r="D16" s="21">
        <f t="shared" si="2"/>
        <v>50</v>
      </c>
      <c r="E16" s="21">
        <f t="shared" si="2"/>
        <v>50</v>
      </c>
      <c r="F16" s="21">
        <f t="shared" si="2"/>
        <v>65</v>
      </c>
      <c r="G16" s="21">
        <f t="shared" si="2"/>
        <v>66</v>
      </c>
      <c r="H16" s="21">
        <f t="shared" si="2"/>
        <v>75</v>
      </c>
      <c r="I16" s="21">
        <f t="shared" si="2"/>
        <v>74</v>
      </c>
      <c r="J16" s="21">
        <f t="shared" si="2"/>
        <v>71</v>
      </c>
      <c r="K16" s="21">
        <f t="shared" si="2"/>
        <v>64</v>
      </c>
      <c r="L16" s="21">
        <f>SUM(L10:L14)</f>
        <v>67</v>
      </c>
      <c r="M16" s="21">
        <f t="shared" ref="M16:N16" si="3">SUM(M10:M14)</f>
        <v>0</v>
      </c>
      <c r="N16" s="21">
        <f t="shared" si="3"/>
        <v>0</v>
      </c>
    </row>
    <row r="17" spans="1:14" x14ac:dyDescent="0.2">
      <c r="A17" s="22" t="s">
        <v>22</v>
      </c>
      <c r="B17" s="22" t="s">
        <v>60</v>
      </c>
      <c r="C17" s="24">
        <v>5</v>
      </c>
      <c r="D17" s="24">
        <v>5</v>
      </c>
      <c r="E17" s="24">
        <v>5</v>
      </c>
      <c r="F17" s="24">
        <v>4</v>
      </c>
      <c r="G17" s="24">
        <v>5</v>
      </c>
      <c r="H17" s="24">
        <v>5</v>
      </c>
      <c r="I17" s="24">
        <v>6</v>
      </c>
      <c r="J17" s="24">
        <v>5</v>
      </c>
      <c r="K17" s="24">
        <v>5</v>
      </c>
      <c r="L17" s="23">
        <v>5</v>
      </c>
      <c r="M17" s="24"/>
      <c r="N17" s="24"/>
    </row>
    <row r="18" spans="1:14" x14ac:dyDescent="0.2">
      <c r="A18" s="25" t="s">
        <v>24</v>
      </c>
      <c r="B18" s="25" t="s">
        <v>61</v>
      </c>
      <c r="C18" s="27">
        <v>4</v>
      </c>
      <c r="D18" s="27">
        <v>4</v>
      </c>
      <c r="E18" s="27">
        <v>5</v>
      </c>
      <c r="F18" s="27">
        <v>5</v>
      </c>
      <c r="G18" s="27">
        <v>5</v>
      </c>
      <c r="H18" s="27">
        <v>5</v>
      </c>
      <c r="I18" s="27">
        <v>4</v>
      </c>
      <c r="J18" s="27">
        <v>5</v>
      </c>
      <c r="K18" s="27">
        <v>5</v>
      </c>
      <c r="L18" s="26">
        <v>5</v>
      </c>
      <c r="M18" s="27"/>
      <c r="N18" s="27"/>
    </row>
    <row r="19" spans="1:14" x14ac:dyDescent="0.2">
      <c r="A19" s="28" t="s">
        <v>45</v>
      </c>
      <c r="B19" s="28"/>
      <c r="C19" s="29">
        <f t="shared" ref="C19:K19" si="4">SUM(C17:C18)</f>
        <v>9</v>
      </c>
      <c r="D19" s="29">
        <f t="shared" si="4"/>
        <v>9</v>
      </c>
      <c r="E19" s="29">
        <f t="shared" si="4"/>
        <v>10</v>
      </c>
      <c r="F19" s="29">
        <f t="shared" si="4"/>
        <v>9</v>
      </c>
      <c r="G19" s="29">
        <f t="shared" si="4"/>
        <v>10</v>
      </c>
      <c r="H19" s="29">
        <f t="shared" si="4"/>
        <v>10</v>
      </c>
      <c r="I19" s="29">
        <f t="shared" si="4"/>
        <v>10</v>
      </c>
      <c r="J19" s="29">
        <f t="shared" si="4"/>
        <v>10</v>
      </c>
      <c r="K19" s="29">
        <f t="shared" si="4"/>
        <v>10</v>
      </c>
      <c r="L19" s="29">
        <f>SUM(L17:L18)</f>
        <v>10</v>
      </c>
      <c r="M19" s="29">
        <f t="shared" ref="M19:N19" si="5">SUM(M17:M18)</f>
        <v>0</v>
      </c>
      <c r="N19" s="29">
        <f t="shared" si="5"/>
        <v>0</v>
      </c>
    </row>
    <row r="20" spans="1:14" x14ac:dyDescent="0.2">
      <c r="A20" s="42" t="s">
        <v>34</v>
      </c>
      <c r="B20" s="42" t="s">
        <v>62</v>
      </c>
      <c r="C20" s="43">
        <v>17</v>
      </c>
      <c r="D20" s="43">
        <v>0</v>
      </c>
      <c r="E20" s="43">
        <v>0</v>
      </c>
      <c r="F20" s="43">
        <v>0</v>
      </c>
      <c r="G20" s="43">
        <v>8</v>
      </c>
      <c r="H20" s="43">
        <v>10</v>
      </c>
      <c r="I20" s="43">
        <v>5</v>
      </c>
      <c r="J20" s="43">
        <v>0</v>
      </c>
      <c r="K20" s="43">
        <v>1</v>
      </c>
      <c r="L20" s="43">
        <v>3</v>
      </c>
      <c r="M20" s="43"/>
      <c r="N20" s="43"/>
    </row>
    <row r="21" spans="1:14" x14ac:dyDescent="0.2">
      <c r="A21" s="44" t="s">
        <v>35</v>
      </c>
      <c r="B21" s="44" t="s">
        <v>65</v>
      </c>
      <c r="C21" s="45">
        <v>13</v>
      </c>
      <c r="D21" s="45">
        <v>23</v>
      </c>
      <c r="E21" s="45">
        <v>7</v>
      </c>
      <c r="F21" s="45">
        <v>8</v>
      </c>
      <c r="G21" s="45">
        <v>32</v>
      </c>
      <c r="H21" s="45">
        <v>27</v>
      </c>
      <c r="I21" s="45">
        <v>9</v>
      </c>
      <c r="J21" s="45">
        <v>15</v>
      </c>
      <c r="K21" s="45">
        <v>19</v>
      </c>
      <c r="L21" s="45">
        <v>18</v>
      </c>
      <c r="M21" s="45"/>
      <c r="N21" s="45"/>
    </row>
    <row r="22" spans="1:14" s="41" customFormat="1" x14ac:dyDescent="0.2">
      <c r="A22" s="39" t="s">
        <v>25</v>
      </c>
      <c r="B22" s="39"/>
      <c r="C22" s="40">
        <f t="shared" ref="C22:K22" si="6">C9+C16+C19</f>
        <v>97</v>
      </c>
      <c r="D22" s="40">
        <f t="shared" si="6"/>
        <v>118</v>
      </c>
      <c r="E22" s="40">
        <f t="shared" si="6"/>
        <v>112</v>
      </c>
      <c r="F22" s="40">
        <f t="shared" si="6"/>
        <v>144</v>
      </c>
      <c r="G22" s="40">
        <f t="shared" si="6"/>
        <v>140</v>
      </c>
      <c r="H22" s="40">
        <f t="shared" si="6"/>
        <v>156</v>
      </c>
      <c r="I22" s="40">
        <f t="shared" si="6"/>
        <v>154</v>
      </c>
      <c r="J22" s="40">
        <f t="shared" si="6"/>
        <v>145</v>
      </c>
      <c r="K22" s="40">
        <f t="shared" si="6"/>
        <v>151</v>
      </c>
      <c r="L22" s="40">
        <f>L9+L16+L19</f>
        <v>143</v>
      </c>
      <c r="M22" s="40">
        <f>M9+M16+M19</f>
        <v>0</v>
      </c>
      <c r="N22" s="40">
        <f>N9+N16+N19</f>
        <v>0</v>
      </c>
    </row>
    <row r="24" spans="1:14" x14ac:dyDescent="0.2">
      <c r="A24" s="71" t="s">
        <v>37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x14ac:dyDescent="0.2">
      <c r="A25" s="11" t="s">
        <v>1</v>
      </c>
      <c r="B25" s="11" t="s">
        <v>2</v>
      </c>
      <c r="C25" s="64">
        <v>42552</v>
      </c>
      <c r="D25" s="64">
        <v>42735</v>
      </c>
      <c r="E25" s="64">
        <v>42917</v>
      </c>
      <c r="F25" s="64">
        <v>43100</v>
      </c>
      <c r="G25" s="64">
        <v>43282</v>
      </c>
      <c r="H25" s="64">
        <v>43465</v>
      </c>
      <c r="I25" s="64">
        <v>43647</v>
      </c>
      <c r="J25" s="64">
        <v>43830</v>
      </c>
      <c r="K25" s="64">
        <v>44013</v>
      </c>
      <c r="L25" s="63">
        <v>44196</v>
      </c>
      <c r="M25" s="62">
        <v>44378</v>
      </c>
      <c r="N25" s="62">
        <v>44561</v>
      </c>
    </row>
    <row r="26" spans="1:14" x14ac:dyDescent="0.2">
      <c r="A26" s="35" t="s">
        <v>27</v>
      </c>
      <c r="B26" s="35" t="s">
        <v>53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6">
        <v>0</v>
      </c>
      <c r="M26" s="36"/>
      <c r="N26" s="36"/>
    </row>
    <row r="27" spans="1:14" x14ac:dyDescent="0.2">
      <c r="A27" s="37" t="s">
        <v>28</v>
      </c>
      <c r="B27" s="37" t="s">
        <v>59</v>
      </c>
      <c r="C27" s="37">
        <v>5</v>
      </c>
      <c r="D27" s="37">
        <v>4</v>
      </c>
      <c r="E27" s="37">
        <v>6</v>
      </c>
      <c r="F27" s="37">
        <v>6</v>
      </c>
      <c r="G27" s="37">
        <v>5</v>
      </c>
      <c r="H27" s="37">
        <v>7</v>
      </c>
      <c r="I27" s="37">
        <v>5</v>
      </c>
      <c r="J27" s="37">
        <v>4</v>
      </c>
      <c r="K27" s="37">
        <v>3</v>
      </c>
      <c r="L27" s="38">
        <v>3</v>
      </c>
      <c r="M27" s="38"/>
      <c r="N27" s="38"/>
    </row>
    <row r="28" spans="1:14" x14ac:dyDescent="0.2">
      <c r="A28" s="35" t="s">
        <v>46</v>
      </c>
      <c r="B28" s="35"/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4</v>
      </c>
      <c r="I28" s="35">
        <v>4</v>
      </c>
      <c r="J28" s="35">
        <v>4</v>
      </c>
      <c r="K28" s="35">
        <v>4</v>
      </c>
      <c r="L28" s="36">
        <v>4</v>
      </c>
      <c r="M28" s="36"/>
      <c r="N28" s="36"/>
    </row>
    <row r="29" spans="1:14" x14ac:dyDescent="0.2">
      <c r="A29" s="33" t="s">
        <v>44</v>
      </c>
      <c r="B29" s="33"/>
      <c r="C29" s="34">
        <f t="shared" ref="C29:D29" si="7">SUM(C26:C28)</f>
        <v>5</v>
      </c>
      <c r="D29" s="34">
        <f t="shared" si="7"/>
        <v>4</v>
      </c>
      <c r="E29" s="34">
        <f t="shared" ref="E29" si="8">SUM(E26:E28)</f>
        <v>6</v>
      </c>
      <c r="F29" s="34">
        <f t="shared" ref="F29" si="9">SUM(F26:F28)</f>
        <v>6</v>
      </c>
      <c r="G29" s="34">
        <f t="shared" ref="G29" si="10">SUM(G26:G28)</f>
        <v>5</v>
      </c>
      <c r="H29" s="34">
        <f t="shared" ref="H29" si="11">SUM(H26:H28)</f>
        <v>11</v>
      </c>
      <c r="I29" s="34">
        <f t="shared" ref="I29" si="12">SUM(I26:I28)</f>
        <v>9</v>
      </c>
      <c r="J29" s="34">
        <f t="shared" ref="J29" si="13">SUM(J26:J28)</f>
        <v>8</v>
      </c>
      <c r="K29" s="34">
        <f t="shared" ref="K29" si="14">SUM(K26:K28)</f>
        <v>7</v>
      </c>
      <c r="L29" s="34">
        <f t="shared" ref="L29:N29" si="15">SUM(L26:L28)</f>
        <v>7</v>
      </c>
      <c r="M29" s="34">
        <f t="shared" si="15"/>
        <v>0</v>
      </c>
      <c r="N29" s="34">
        <f t="shared" si="15"/>
        <v>0</v>
      </c>
    </row>
    <row r="31" spans="1:14" x14ac:dyDescent="0.2">
      <c r="A31" s="71" t="s">
        <v>39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 x14ac:dyDescent="0.2">
      <c r="A32" s="11" t="s">
        <v>1</v>
      </c>
      <c r="B32" s="11" t="s">
        <v>2</v>
      </c>
      <c r="C32" s="64">
        <v>42552</v>
      </c>
      <c r="D32" s="64">
        <v>42735</v>
      </c>
      <c r="E32" s="64">
        <v>42917</v>
      </c>
      <c r="F32" s="64">
        <v>43100</v>
      </c>
      <c r="G32" s="64">
        <v>43282</v>
      </c>
      <c r="H32" s="64">
        <v>43465</v>
      </c>
      <c r="I32" s="64">
        <v>43647</v>
      </c>
      <c r="J32" s="64">
        <v>43830</v>
      </c>
      <c r="K32" s="64">
        <v>44013</v>
      </c>
      <c r="L32" s="63">
        <v>44196</v>
      </c>
      <c r="M32" s="62">
        <v>44378</v>
      </c>
      <c r="N32" s="62">
        <v>44561</v>
      </c>
    </row>
    <row r="33" spans="1:14" x14ac:dyDescent="0.2">
      <c r="A33" s="65" t="s">
        <v>40</v>
      </c>
      <c r="B33" s="65" t="s">
        <v>63</v>
      </c>
      <c r="C33" s="65">
        <v>20</v>
      </c>
      <c r="D33" s="65">
        <v>20</v>
      </c>
      <c r="E33" s="65">
        <v>24</v>
      </c>
      <c r="F33" s="65">
        <v>24</v>
      </c>
      <c r="G33" s="65">
        <v>20</v>
      </c>
      <c r="H33" s="65">
        <v>21</v>
      </c>
      <c r="I33" s="65">
        <v>18</v>
      </c>
      <c r="J33" s="65">
        <v>18</v>
      </c>
      <c r="K33" s="65">
        <v>13</v>
      </c>
      <c r="L33" s="66">
        <v>13</v>
      </c>
      <c r="M33" s="66"/>
      <c r="N33" s="66"/>
    </row>
  </sheetData>
  <mergeCells count="3">
    <mergeCell ref="A1:N1"/>
    <mergeCell ref="A24:N24"/>
    <mergeCell ref="A31:N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selection activeCell="C3" sqref="C3:I3"/>
    </sheetView>
  </sheetViews>
  <sheetFormatPr baseColWidth="10" defaultColWidth="8.83203125" defaultRowHeight="15" x14ac:dyDescent="0.2"/>
  <cols>
    <col min="1" max="1" width="37.33203125" customWidth="1"/>
    <col min="2" max="2" width="16.6640625" customWidth="1"/>
    <col min="3" max="3" width="16.5" style="1" bestFit="1" customWidth="1"/>
    <col min="4" max="4" width="16.5" style="2" customWidth="1"/>
    <col min="5" max="5" width="14.5" style="1" bestFit="1" customWidth="1"/>
    <col min="6" max="6" width="17" style="1" bestFit="1" customWidth="1"/>
    <col min="7" max="7" width="16" style="1" bestFit="1" customWidth="1"/>
    <col min="8" max="8" width="17.6640625" style="1" bestFit="1" customWidth="1"/>
    <col min="9" max="9" width="17" style="1" bestFit="1" customWidth="1"/>
    <col min="10" max="10" width="43" customWidth="1"/>
  </cols>
  <sheetData>
    <row r="1" spans="1:10" x14ac:dyDescent="0.2">
      <c r="A1" s="71" t="s">
        <v>29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">
      <c r="A2" s="11" t="s">
        <v>1</v>
      </c>
      <c r="B2" s="11" t="s">
        <v>2</v>
      </c>
      <c r="C2" s="12" t="s">
        <v>3</v>
      </c>
      <c r="D2" s="12" t="s">
        <v>43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1" t="s">
        <v>9</v>
      </c>
    </row>
    <row r="3" spans="1:10" x14ac:dyDescent="0.2">
      <c r="A3" s="3" t="s">
        <v>10</v>
      </c>
      <c r="B3" s="3" t="s">
        <v>47</v>
      </c>
      <c r="C3" s="4">
        <v>25</v>
      </c>
      <c r="D3" s="4">
        <v>26</v>
      </c>
      <c r="E3" s="4">
        <v>30</v>
      </c>
      <c r="F3" s="46">
        <f>D3-E3</f>
        <v>-4</v>
      </c>
      <c r="G3" s="4">
        <v>40</v>
      </c>
      <c r="H3" s="46">
        <f>D3-G3</f>
        <v>-14</v>
      </c>
      <c r="I3" s="4">
        <v>1</v>
      </c>
      <c r="J3" s="3"/>
    </row>
    <row r="4" spans="1:10" x14ac:dyDescent="0.2">
      <c r="A4" s="6" t="s">
        <v>11</v>
      </c>
      <c r="B4" s="6" t="s">
        <v>48</v>
      </c>
      <c r="C4" s="7">
        <v>13</v>
      </c>
      <c r="D4" s="7">
        <v>17</v>
      </c>
      <c r="E4" s="7">
        <v>25</v>
      </c>
      <c r="F4" s="47">
        <f>D4-E4</f>
        <v>-8</v>
      </c>
      <c r="G4" s="7">
        <v>30</v>
      </c>
      <c r="H4" s="47">
        <f>D4-G4</f>
        <v>-13</v>
      </c>
      <c r="I4" s="7">
        <v>0</v>
      </c>
      <c r="J4" s="6"/>
    </row>
    <row r="5" spans="1:10" x14ac:dyDescent="0.2">
      <c r="A5" s="3" t="s">
        <v>12</v>
      </c>
      <c r="B5" s="3" t="s">
        <v>49</v>
      </c>
      <c r="C5" s="4">
        <v>34</v>
      </c>
      <c r="D5" s="4">
        <v>35</v>
      </c>
      <c r="E5" s="4">
        <v>40</v>
      </c>
      <c r="F5" s="46">
        <f t="shared" ref="F5:F7" si="0">D5-E5</f>
        <v>-5</v>
      </c>
      <c r="G5" s="4">
        <v>45</v>
      </c>
      <c r="H5" s="46">
        <f t="shared" ref="H5:H7" si="1">D5-G5</f>
        <v>-10</v>
      </c>
      <c r="I5" s="4">
        <v>2</v>
      </c>
      <c r="J5" s="3"/>
    </row>
    <row r="6" spans="1:10" x14ac:dyDescent="0.2">
      <c r="A6" s="6" t="s">
        <v>13</v>
      </c>
      <c r="B6" s="6" t="s">
        <v>50</v>
      </c>
      <c r="C6" s="8">
        <v>33</v>
      </c>
      <c r="D6" s="8">
        <v>33</v>
      </c>
      <c r="E6" s="7">
        <v>25</v>
      </c>
      <c r="F6" s="47">
        <f t="shared" si="0"/>
        <v>8</v>
      </c>
      <c r="G6" s="7">
        <v>35</v>
      </c>
      <c r="H6" s="47">
        <f t="shared" si="1"/>
        <v>-2</v>
      </c>
      <c r="I6" s="8">
        <v>3</v>
      </c>
      <c r="J6" s="6"/>
    </row>
    <row r="7" spans="1:10" x14ac:dyDescent="0.2">
      <c r="A7" s="3" t="s">
        <v>14</v>
      </c>
      <c r="B7" s="3" t="s">
        <v>51</v>
      </c>
      <c r="C7" s="5">
        <v>15</v>
      </c>
      <c r="D7" s="5">
        <v>17</v>
      </c>
      <c r="E7" s="4">
        <v>30</v>
      </c>
      <c r="F7" s="46">
        <f t="shared" si="0"/>
        <v>-13</v>
      </c>
      <c r="G7" s="4">
        <v>35</v>
      </c>
      <c r="H7" s="46">
        <f t="shared" si="1"/>
        <v>-18</v>
      </c>
      <c r="I7" s="5">
        <v>0</v>
      </c>
      <c r="J7" s="3"/>
    </row>
    <row r="8" spans="1:10" x14ac:dyDescent="0.2">
      <c r="A8" s="9" t="s">
        <v>15</v>
      </c>
      <c r="B8" s="9"/>
      <c r="C8" s="10">
        <f>SUM(C3:C7)</f>
        <v>120</v>
      </c>
      <c r="D8" s="10">
        <f>SUM(D3:D7)</f>
        <v>128</v>
      </c>
      <c r="E8" s="10">
        <f t="shared" ref="E8:I8" si="2">SUM(E3:E7)</f>
        <v>150</v>
      </c>
      <c r="F8" s="48">
        <f t="shared" si="2"/>
        <v>-22</v>
      </c>
      <c r="G8" s="10">
        <f t="shared" si="2"/>
        <v>185</v>
      </c>
      <c r="H8" s="48">
        <f t="shared" si="2"/>
        <v>-57</v>
      </c>
      <c r="I8" s="10">
        <f t="shared" si="2"/>
        <v>6</v>
      </c>
      <c r="J8" s="9"/>
    </row>
    <row r="9" spans="1:10" x14ac:dyDescent="0.2">
      <c r="A9" s="14" t="s">
        <v>16</v>
      </c>
      <c r="B9" s="14" t="s">
        <v>54</v>
      </c>
      <c r="C9" s="15">
        <v>12</v>
      </c>
      <c r="D9" s="15">
        <v>13</v>
      </c>
      <c r="E9" s="15">
        <v>20</v>
      </c>
      <c r="F9" s="49">
        <f>D9-E9</f>
        <v>-7</v>
      </c>
      <c r="G9" s="15">
        <v>25</v>
      </c>
      <c r="H9" s="49">
        <f>D9-G9</f>
        <v>-12</v>
      </c>
      <c r="I9" s="15">
        <v>1</v>
      </c>
      <c r="J9" s="14"/>
    </row>
    <row r="10" spans="1:10" x14ac:dyDescent="0.2">
      <c r="A10" s="17" t="s">
        <v>17</v>
      </c>
      <c r="B10" s="17" t="s">
        <v>55</v>
      </c>
      <c r="C10" s="18">
        <v>40</v>
      </c>
      <c r="D10" s="18">
        <v>40</v>
      </c>
      <c r="E10" s="19">
        <v>50</v>
      </c>
      <c r="F10" s="50">
        <f>D10-E10</f>
        <v>-10</v>
      </c>
      <c r="G10" s="19">
        <v>60</v>
      </c>
      <c r="H10" s="50">
        <f>D10-G10</f>
        <v>-20</v>
      </c>
      <c r="I10" s="18">
        <v>2</v>
      </c>
      <c r="J10" s="17"/>
    </row>
    <row r="11" spans="1:10" x14ac:dyDescent="0.2">
      <c r="A11" s="14" t="s">
        <v>19</v>
      </c>
      <c r="B11" s="14" t="s">
        <v>57</v>
      </c>
      <c r="C11" s="16">
        <v>11</v>
      </c>
      <c r="D11" s="16">
        <v>13</v>
      </c>
      <c r="E11" s="15">
        <v>31</v>
      </c>
      <c r="F11" s="49">
        <f>D11-E11</f>
        <v>-18</v>
      </c>
      <c r="G11" s="15">
        <v>35</v>
      </c>
      <c r="H11" s="49">
        <f>D11-G11</f>
        <v>-22</v>
      </c>
      <c r="I11" s="16">
        <v>0</v>
      </c>
      <c r="J11" s="14"/>
    </row>
    <row r="12" spans="1:10" x14ac:dyDescent="0.2">
      <c r="A12" s="17" t="s">
        <v>20</v>
      </c>
      <c r="B12" s="17" t="s">
        <v>58</v>
      </c>
      <c r="C12" s="18">
        <v>4</v>
      </c>
      <c r="D12" s="18">
        <v>6</v>
      </c>
      <c r="E12" s="19">
        <v>10</v>
      </c>
      <c r="F12" s="50">
        <f>D12-E12</f>
        <v>-4</v>
      </c>
      <c r="G12" s="19">
        <v>15</v>
      </c>
      <c r="H12" s="50">
        <f>D12-G12</f>
        <v>-9</v>
      </c>
      <c r="I12" s="18">
        <v>0</v>
      </c>
      <c r="J12" s="17"/>
    </row>
    <row r="13" spans="1:10" x14ac:dyDescent="0.2">
      <c r="A13" s="20" t="s">
        <v>21</v>
      </c>
      <c r="B13" s="20"/>
      <c r="C13" s="21">
        <f>SUM(C9:C12)</f>
        <v>67</v>
      </c>
      <c r="D13" s="21">
        <f>SUM(D9:D12)</f>
        <v>72</v>
      </c>
      <c r="E13" s="21">
        <f t="shared" ref="E13:I13" si="3">SUM(E9:E12)</f>
        <v>111</v>
      </c>
      <c r="F13" s="51">
        <f t="shared" si="3"/>
        <v>-39</v>
      </c>
      <c r="G13" s="21">
        <f t="shared" si="3"/>
        <v>135</v>
      </c>
      <c r="H13" s="51">
        <f t="shared" si="3"/>
        <v>-63</v>
      </c>
      <c r="I13" s="21">
        <f t="shared" si="3"/>
        <v>3</v>
      </c>
      <c r="J13" s="20"/>
    </row>
    <row r="14" spans="1:10" x14ac:dyDescent="0.2">
      <c r="A14" s="22" t="s">
        <v>22</v>
      </c>
      <c r="B14" s="22" t="s">
        <v>60</v>
      </c>
      <c r="C14" s="23">
        <v>43</v>
      </c>
      <c r="D14" s="23">
        <v>43</v>
      </c>
      <c r="E14" s="24">
        <v>40</v>
      </c>
      <c r="F14" s="52">
        <f>C14-E14</f>
        <v>3</v>
      </c>
      <c r="G14" s="24">
        <v>50</v>
      </c>
      <c r="H14" s="52">
        <f>C14-G14</f>
        <v>-7</v>
      </c>
      <c r="I14" s="23">
        <v>0</v>
      </c>
      <c r="J14" s="22" t="s">
        <v>23</v>
      </c>
    </row>
    <row r="15" spans="1:10" x14ac:dyDescent="0.2">
      <c r="A15" s="25" t="s">
        <v>24</v>
      </c>
      <c r="B15" s="25" t="s">
        <v>61</v>
      </c>
      <c r="C15" s="26">
        <v>62</v>
      </c>
      <c r="D15" s="26">
        <v>62</v>
      </c>
      <c r="E15" s="27">
        <v>75</v>
      </c>
      <c r="F15" s="53">
        <f>C15-E15</f>
        <v>-13</v>
      </c>
      <c r="G15" s="27">
        <v>80</v>
      </c>
      <c r="H15" s="53">
        <f>C15-G15</f>
        <v>-18</v>
      </c>
      <c r="I15" s="26">
        <v>0</v>
      </c>
      <c r="J15" s="25" t="s">
        <v>23</v>
      </c>
    </row>
    <row r="16" spans="1:10" x14ac:dyDescent="0.2">
      <c r="A16" s="28" t="s">
        <v>45</v>
      </c>
      <c r="B16" s="28"/>
      <c r="C16" s="29">
        <f>SUM(C14:C15)</f>
        <v>105</v>
      </c>
      <c r="D16" s="29">
        <f>SUM(D14:D15)</f>
        <v>105</v>
      </c>
      <c r="E16" s="29">
        <f t="shared" ref="E16:I16" si="4">SUM(E14:E15)</f>
        <v>115</v>
      </c>
      <c r="F16" s="54">
        <f t="shared" si="4"/>
        <v>-10</v>
      </c>
      <c r="G16" s="29">
        <f t="shared" si="4"/>
        <v>130</v>
      </c>
      <c r="H16" s="54">
        <f t="shared" si="4"/>
        <v>-25</v>
      </c>
      <c r="I16" s="29">
        <f t="shared" si="4"/>
        <v>0</v>
      </c>
      <c r="J16" s="28"/>
    </row>
    <row r="17" spans="1:10" x14ac:dyDescent="0.2">
      <c r="A17" s="42" t="s">
        <v>34</v>
      </c>
      <c r="B17" s="42" t="s">
        <v>62</v>
      </c>
      <c r="C17" s="43">
        <v>4</v>
      </c>
      <c r="D17" s="43">
        <v>4</v>
      </c>
      <c r="E17" s="43">
        <v>0</v>
      </c>
      <c r="F17" s="55">
        <f>C17-E17</f>
        <v>4</v>
      </c>
      <c r="G17" s="43">
        <v>0</v>
      </c>
      <c r="H17" s="55">
        <f>C17-G17</f>
        <v>4</v>
      </c>
      <c r="I17" s="43">
        <v>0</v>
      </c>
      <c r="J17" s="42" t="s">
        <v>36</v>
      </c>
    </row>
    <row r="18" spans="1:10" x14ac:dyDescent="0.2">
      <c r="A18" s="30" t="s">
        <v>30</v>
      </c>
      <c r="B18" s="30"/>
      <c r="C18" s="31">
        <f>C8+C13+C16+C17</f>
        <v>296</v>
      </c>
      <c r="D18" s="31">
        <f>D8+D13+D16+D17</f>
        <v>309</v>
      </c>
      <c r="E18" s="31">
        <f t="shared" ref="E18:I18" si="5">E8+E13+E16+E17</f>
        <v>376</v>
      </c>
      <c r="F18" s="61">
        <f t="shared" si="5"/>
        <v>-67</v>
      </c>
      <c r="G18" s="31">
        <f t="shared" si="5"/>
        <v>450</v>
      </c>
      <c r="H18" s="61">
        <f t="shared" si="5"/>
        <v>-141</v>
      </c>
      <c r="I18" s="31">
        <f t="shared" si="5"/>
        <v>9</v>
      </c>
      <c r="J18" s="31"/>
    </row>
    <row r="19" spans="1:10" x14ac:dyDescent="0.2">
      <c r="C19" s="2"/>
      <c r="E19" s="2"/>
      <c r="F19" s="2"/>
      <c r="G19" s="2"/>
      <c r="H19" s="2"/>
      <c r="I19" s="2"/>
    </row>
    <row r="20" spans="1:10" x14ac:dyDescent="0.2">
      <c r="C20" s="2"/>
      <c r="E20" s="2"/>
      <c r="F20" s="2"/>
      <c r="G20" s="2"/>
      <c r="H20" s="2"/>
      <c r="I20" s="2"/>
    </row>
    <row r="21" spans="1:10" x14ac:dyDescent="0.2">
      <c r="C21" s="2"/>
      <c r="E21" s="2"/>
      <c r="F21" s="2"/>
      <c r="G21" s="2"/>
      <c r="H21" s="2"/>
      <c r="I21" s="2"/>
    </row>
    <row r="22" spans="1:10" x14ac:dyDescent="0.2">
      <c r="C22" s="2"/>
      <c r="E22" s="2"/>
      <c r="F22" s="2"/>
      <c r="G22" s="2"/>
      <c r="H22" s="2"/>
      <c r="I22" s="2"/>
    </row>
    <row r="23" spans="1:10" x14ac:dyDescent="0.2">
      <c r="C23" s="2"/>
      <c r="E23" s="2"/>
      <c r="F23" s="2"/>
      <c r="G23" s="2"/>
      <c r="H23" s="2"/>
      <c r="I23" s="2"/>
    </row>
  </sheetData>
  <mergeCells count="1">
    <mergeCell ref="A1:J1"/>
  </mergeCells>
  <conditionalFormatting sqref="F8 H8">
    <cfRule type="cellIs" dxfId="3" priority="4" operator="lessThan">
      <formula>0</formula>
    </cfRule>
  </conditionalFormatting>
  <conditionalFormatting sqref="F13 H13">
    <cfRule type="cellIs" dxfId="2" priority="3" operator="lessThan">
      <formula>0</formula>
    </cfRule>
  </conditionalFormatting>
  <conditionalFormatting sqref="F16 H16">
    <cfRule type="cellIs" dxfId="1" priority="2" operator="lessThan">
      <formula>0</formula>
    </cfRule>
  </conditionalFormatting>
  <conditionalFormatting sqref="F18 H18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3E1E-34A1-E042-845B-AA91CE82C77E}">
  <dimension ref="A1:N18"/>
  <sheetViews>
    <sheetView workbookViewId="0">
      <selection activeCell="O32" sqref="O32"/>
    </sheetView>
  </sheetViews>
  <sheetFormatPr baseColWidth="10" defaultColWidth="8.83203125" defaultRowHeight="15" x14ac:dyDescent="0.2"/>
  <cols>
    <col min="1" max="1" width="37.33203125" customWidth="1"/>
    <col min="2" max="2" width="16.6640625" customWidth="1"/>
    <col min="3" max="3" width="7.33203125" bestFit="1" customWidth="1"/>
    <col min="4" max="4" width="9.1640625" bestFit="1" customWidth="1"/>
    <col min="5" max="5" width="7.33203125" bestFit="1" customWidth="1"/>
    <col min="6" max="6" width="9.1640625" bestFit="1" customWidth="1"/>
    <col min="7" max="7" width="7.33203125" bestFit="1" customWidth="1"/>
    <col min="8" max="8" width="9.1640625" bestFit="1" customWidth="1"/>
    <col min="9" max="9" width="7.33203125" bestFit="1" customWidth="1"/>
    <col min="10" max="10" width="9.1640625" bestFit="1" customWidth="1"/>
    <col min="11" max="11" width="7.33203125" bestFit="1" customWidth="1"/>
    <col min="12" max="12" width="9.1640625" bestFit="1" customWidth="1"/>
    <col min="13" max="13" width="7.33203125" style="2" bestFit="1" customWidth="1"/>
    <col min="14" max="14" width="9.1640625" style="2" bestFit="1" customWidth="1"/>
  </cols>
  <sheetData>
    <row r="1" spans="1:14" x14ac:dyDescent="0.2">
      <c r="A1" s="71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">
      <c r="A2" s="11" t="s">
        <v>1</v>
      </c>
      <c r="B2" s="11" t="s">
        <v>2</v>
      </c>
      <c r="C2" s="64">
        <v>42552</v>
      </c>
      <c r="D2" s="64">
        <v>42735</v>
      </c>
      <c r="E2" s="64">
        <v>42917</v>
      </c>
      <c r="F2" s="64">
        <v>43100</v>
      </c>
      <c r="G2" s="64">
        <v>43282</v>
      </c>
      <c r="H2" s="64">
        <v>43465</v>
      </c>
      <c r="I2" s="64">
        <v>43647</v>
      </c>
      <c r="J2" s="64">
        <v>43830</v>
      </c>
      <c r="K2" s="64">
        <v>44013</v>
      </c>
      <c r="L2" s="63">
        <v>44196</v>
      </c>
      <c r="M2" s="62">
        <v>44378</v>
      </c>
      <c r="N2" s="62">
        <v>44561</v>
      </c>
    </row>
    <row r="3" spans="1:14" x14ac:dyDescent="0.2">
      <c r="A3" s="3" t="s">
        <v>10</v>
      </c>
      <c r="B3" s="3" t="s">
        <v>47</v>
      </c>
      <c r="C3" s="4">
        <v>30</v>
      </c>
      <c r="D3" s="4">
        <v>23</v>
      </c>
      <c r="E3" s="4">
        <v>25</v>
      </c>
      <c r="F3" s="4">
        <v>25</v>
      </c>
      <c r="G3" s="4">
        <v>19</v>
      </c>
      <c r="H3" s="4">
        <v>24</v>
      </c>
      <c r="I3" s="4">
        <v>21</v>
      </c>
      <c r="J3" s="4">
        <v>23</v>
      </c>
      <c r="K3" s="4">
        <v>27</v>
      </c>
      <c r="L3" s="4">
        <v>25</v>
      </c>
      <c r="M3" s="4"/>
      <c r="N3" s="4"/>
    </row>
    <row r="4" spans="1:14" x14ac:dyDescent="0.2">
      <c r="A4" s="6" t="s">
        <v>11</v>
      </c>
      <c r="B4" s="6" t="s">
        <v>48</v>
      </c>
      <c r="C4" s="7">
        <v>19</v>
      </c>
      <c r="D4" s="7">
        <v>15</v>
      </c>
      <c r="E4" s="7">
        <v>16</v>
      </c>
      <c r="F4" s="7">
        <v>15</v>
      </c>
      <c r="G4" s="7">
        <v>14</v>
      </c>
      <c r="H4" s="7">
        <v>18</v>
      </c>
      <c r="I4" s="7">
        <v>22</v>
      </c>
      <c r="J4" s="7">
        <v>24</v>
      </c>
      <c r="K4" s="7">
        <v>20</v>
      </c>
      <c r="L4" s="7">
        <v>13</v>
      </c>
      <c r="M4" s="7"/>
      <c r="N4" s="7"/>
    </row>
    <row r="5" spans="1:14" x14ac:dyDescent="0.2">
      <c r="A5" s="3" t="s">
        <v>12</v>
      </c>
      <c r="B5" s="3" t="s">
        <v>49</v>
      </c>
      <c r="C5" s="4">
        <v>33</v>
      </c>
      <c r="D5" s="4">
        <v>28</v>
      </c>
      <c r="E5" s="4">
        <v>27</v>
      </c>
      <c r="F5" s="4">
        <v>36</v>
      </c>
      <c r="G5" s="4">
        <v>33</v>
      </c>
      <c r="H5" s="4">
        <v>26</v>
      </c>
      <c r="I5" s="4">
        <v>28</v>
      </c>
      <c r="J5" s="4">
        <v>37</v>
      </c>
      <c r="K5" s="4">
        <v>30</v>
      </c>
      <c r="L5" s="4">
        <v>34</v>
      </c>
      <c r="M5" s="4"/>
      <c r="N5" s="4"/>
    </row>
    <row r="6" spans="1:14" x14ac:dyDescent="0.2">
      <c r="A6" s="6" t="s">
        <v>13</v>
      </c>
      <c r="B6" s="6" t="s">
        <v>50</v>
      </c>
      <c r="C6" s="7">
        <v>12</v>
      </c>
      <c r="D6" s="7">
        <v>13</v>
      </c>
      <c r="E6" s="7">
        <v>19</v>
      </c>
      <c r="F6" s="7">
        <v>28</v>
      </c>
      <c r="G6" s="7">
        <v>26</v>
      </c>
      <c r="H6" s="7">
        <v>31</v>
      </c>
      <c r="I6" s="7">
        <v>34</v>
      </c>
      <c r="J6" s="7">
        <v>32</v>
      </c>
      <c r="K6" s="7">
        <v>28</v>
      </c>
      <c r="L6" s="8">
        <v>33</v>
      </c>
      <c r="M6" s="8"/>
      <c r="N6" s="7"/>
    </row>
    <row r="7" spans="1:14" x14ac:dyDescent="0.2">
      <c r="A7" s="3" t="s">
        <v>14</v>
      </c>
      <c r="B7" s="3" t="s">
        <v>51</v>
      </c>
      <c r="C7" s="4">
        <v>8</v>
      </c>
      <c r="D7" s="4">
        <v>10</v>
      </c>
      <c r="E7" s="4">
        <v>16</v>
      </c>
      <c r="F7" s="4">
        <v>14</v>
      </c>
      <c r="G7" s="4">
        <v>14</v>
      </c>
      <c r="H7" s="4">
        <v>17</v>
      </c>
      <c r="I7" s="4">
        <v>20</v>
      </c>
      <c r="J7" s="4">
        <v>13</v>
      </c>
      <c r="K7" s="4">
        <v>16</v>
      </c>
      <c r="L7" s="5">
        <v>15</v>
      </c>
      <c r="M7" s="5"/>
      <c r="N7" s="4"/>
    </row>
    <row r="8" spans="1:14" x14ac:dyDescent="0.2">
      <c r="A8" s="9" t="s">
        <v>15</v>
      </c>
      <c r="B8" s="9"/>
      <c r="C8" s="10">
        <f t="shared" ref="C8:L8" si="0">SUM(C3:C7)</f>
        <v>102</v>
      </c>
      <c r="D8" s="10">
        <f t="shared" si="0"/>
        <v>89</v>
      </c>
      <c r="E8" s="10">
        <f t="shared" si="0"/>
        <v>103</v>
      </c>
      <c r="F8" s="10">
        <f t="shared" si="0"/>
        <v>118</v>
      </c>
      <c r="G8" s="10">
        <f t="shared" si="0"/>
        <v>106</v>
      </c>
      <c r="H8" s="10">
        <f t="shared" si="0"/>
        <v>116</v>
      </c>
      <c r="I8" s="10">
        <f t="shared" si="0"/>
        <v>125</v>
      </c>
      <c r="J8" s="10">
        <f t="shared" si="0"/>
        <v>129</v>
      </c>
      <c r="K8" s="10">
        <f t="shared" si="0"/>
        <v>121</v>
      </c>
      <c r="L8" s="10">
        <f t="shared" si="0"/>
        <v>120</v>
      </c>
      <c r="M8" s="10">
        <f>SUM(M3:M7)</f>
        <v>0</v>
      </c>
      <c r="N8" s="10">
        <f t="shared" ref="N8" si="1">SUM(N3:N7)</f>
        <v>0</v>
      </c>
    </row>
    <row r="9" spans="1:14" x14ac:dyDescent="0.2">
      <c r="A9" s="14" t="s">
        <v>16</v>
      </c>
      <c r="B9" s="14" t="s">
        <v>54</v>
      </c>
      <c r="C9" s="15">
        <v>7</v>
      </c>
      <c r="D9" s="15">
        <v>7</v>
      </c>
      <c r="E9" s="15">
        <v>9</v>
      </c>
      <c r="F9" s="15">
        <v>13</v>
      </c>
      <c r="G9" s="15">
        <v>12</v>
      </c>
      <c r="H9" s="15">
        <v>17</v>
      </c>
      <c r="I9" s="15">
        <v>16</v>
      </c>
      <c r="J9" s="15">
        <v>11</v>
      </c>
      <c r="K9" s="15">
        <v>14</v>
      </c>
      <c r="L9" s="15">
        <v>12</v>
      </c>
      <c r="M9" s="15"/>
      <c r="N9" s="15"/>
    </row>
    <row r="10" spans="1:14" x14ac:dyDescent="0.2">
      <c r="A10" s="17" t="s">
        <v>17</v>
      </c>
      <c r="B10" s="17" t="s">
        <v>55</v>
      </c>
      <c r="C10" s="19">
        <v>23</v>
      </c>
      <c r="D10" s="19">
        <v>39</v>
      </c>
      <c r="E10" s="19">
        <v>31</v>
      </c>
      <c r="F10" s="19">
        <v>40</v>
      </c>
      <c r="G10" s="19">
        <v>19</v>
      </c>
      <c r="H10" s="19">
        <v>38</v>
      </c>
      <c r="I10" s="19">
        <v>28</v>
      </c>
      <c r="J10" s="19">
        <v>42</v>
      </c>
      <c r="K10" s="19">
        <v>21</v>
      </c>
      <c r="L10" s="18">
        <v>40</v>
      </c>
      <c r="M10" s="18"/>
      <c r="N10" s="19"/>
    </row>
    <row r="11" spans="1:14" x14ac:dyDescent="0.2">
      <c r="A11" s="14" t="s">
        <v>19</v>
      </c>
      <c r="B11" s="14" t="s">
        <v>57</v>
      </c>
      <c r="C11" s="15">
        <v>9</v>
      </c>
      <c r="D11" s="15">
        <v>8</v>
      </c>
      <c r="E11" s="15">
        <v>11</v>
      </c>
      <c r="F11" s="15">
        <v>17</v>
      </c>
      <c r="G11" s="15">
        <v>20</v>
      </c>
      <c r="H11" s="15">
        <v>22</v>
      </c>
      <c r="I11" s="15">
        <v>21</v>
      </c>
      <c r="J11" s="15">
        <v>16</v>
      </c>
      <c r="K11" s="15">
        <v>12</v>
      </c>
      <c r="L11" s="16">
        <v>11</v>
      </c>
      <c r="M11" s="16"/>
      <c r="N11" s="15"/>
    </row>
    <row r="12" spans="1:14" x14ac:dyDescent="0.2">
      <c r="A12" s="17" t="s">
        <v>20</v>
      </c>
      <c r="B12" s="17" t="s">
        <v>58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2</v>
      </c>
      <c r="I12" s="19">
        <v>7</v>
      </c>
      <c r="J12" s="19">
        <v>5</v>
      </c>
      <c r="K12" s="19">
        <v>6</v>
      </c>
      <c r="L12" s="18">
        <v>4</v>
      </c>
      <c r="M12" s="18"/>
      <c r="N12" s="19"/>
    </row>
    <row r="13" spans="1:14" x14ac:dyDescent="0.2">
      <c r="A13" s="20" t="s">
        <v>21</v>
      </c>
      <c r="B13" s="20"/>
      <c r="C13" s="21">
        <f t="shared" ref="C13:L13" si="2">SUM(C9:C12)</f>
        <v>39</v>
      </c>
      <c r="D13" s="21">
        <f t="shared" si="2"/>
        <v>54</v>
      </c>
      <c r="E13" s="21">
        <f t="shared" si="2"/>
        <v>51</v>
      </c>
      <c r="F13" s="21">
        <f t="shared" si="2"/>
        <v>70</v>
      </c>
      <c r="G13" s="21">
        <f t="shared" si="2"/>
        <v>51</v>
      </c>
      <c r="H13" s="21">
        <f t="shared" si="2"/>
        <v>79</v>
      </c>
      <c r="I13" s="21">
        <f t="shared" si="2"/>
        <v>72</v>
      </c>
      <c r="J13" s="21">
        <f t="shared" si="2"/>
        <v>74</v>
      </c>
      <c r="K13" s="21">
        <f t="shared" si="2"/>
        <v>53</v>
      </c>
      <c r="L13" s="21">
        <f t="shared" si="2"/>
        <v>67</v>
      </c>
      <c r="M13" s="21">
        <f>SUM(M9:M12)</f>
        <v>0</v>
      </c>
      <c r="N13" s="21">
        <f t="shared" ref="N13" si="3">SUM(N9:N12)</f>
        <v>0</v>
      </c>
    </row>
    <row r="14" spans="1:14" x14ac:dyDescent="0.2">
      <c r="A14" s="22" t="s">
        <v>22</v>
      </c>
      <c r="B14" s="22" t="s">
        <v>60</v>
      </c>
      <c r="C14" s="24">
        <v>48</v>
      </c>
      <c r="D14" s="24">
        <v>42</v>
      </c>
      <c r="E14" s="24">
        <v>38</v>
      </c>
      <c r="F14" s="24">
        <v>43</v>
      </c>
      <c r="G14" s="24">
        <v>45</v>
      </c>
      <c r="H14" s="24">
        <v>37</v>
      </c>
      <c r="I14" s="24">
        <v>40</v>
      </c>
      <c r="J14" s="24">
        <v>45</v>
      </c>
      <c r="K14" s="24">
        <v>39</v>
      </c>
      <c r="L14" s="23">
        <v>43</v>
      </c>
      <c r="M14" s="23"/>
      <c r="N14" s="24"/>
    </row>
    <row r="15" spans="1:14" x14ac:dyDescent="0.2">
      <c r="A15" s="25" t="s">
        <v>24</v>
      </c>
      <c r="B15" s="25" t="s">
        <v>61</v>
      </c>
      <c r="C15" s="27">
        <v>25</v>
      </c>
      <c r="D15" s="27">
        <v>28</v>
      </c>
      <c r="E15" s="27">
        <v>40</v>
      </c>
      <c r="F15" s="27">
        <v>45</v>
      </c>
      <c r="G15" s="27">
        <v>38</v>
      </c>
      <c r="H15" s="27">
        <v>55</v>
      </c>
      <c r="I15" s="27">
        <v>49</v>
      </c>
      <c r="J15" s="27">
        <v>58</v>
      </c>
      <c r="K15" s="27">
        <v>60</v>
      </c>
      <c r="L15" s="26">
        <v>62</v>
      </c>
      <c r="M15" s="26"/>
      <c r="N15" s="27"/>
    </row>
    <row r="16" spans="1:14" x14ac:dyDescent="0.2">
      <c r="A16" s="28" t="s">
        <v>45</v>
      </c>
      <c r="B16" s="28"/>
      <c r="C16" s="29">
        <f t="shared" ref="C16:L16" si="4">SUM(C14:C15)</f>
        <v>73</v>
      </c>
      <c r="D16" s="29">
        <f t="shared" si="4"/>
        <v>70</v>
      </c>
      <c r="E16" s="29">
        <f t="shared" si="4"/>
        <v>78</v>
      </c>
      <c r="F16" s="29">
        <f t="shared" si="4"/>
        <v>88</v>
      </c>
      <c r="G16" s="29">
        <f t="shared" si="4"/>
        <v>83</v>
      </c>
      <c r="H16" s="29">
        <f t="shared" si="4"/>
        <v>92</v>
      </c>
      <c r="I16" s="29">
        <f t="shared" si="4"/>
        <v>89</v>
      </c>
      <c r="J16" s="29">
        <f t="shared" si="4"/>
        <v>103</v>
      </c>
      <c r="K16" s="29">
        <f t="shared" si="4"/>
        <v>99</v>
      </c>
      <c r="L16" s="29">
        <f t="shared" si="4"/>
        <v>105</v>
      </c>
      <c r="M16" s="29">
        <f>SUM(M14:M15)</f>
        <v>0</v>
      </c>
      <c r="N16" s="29">
        <f t="shared" ref="N16" si="5">SUM(N14:N15)</f>
        <v>0</v>
      </c>
    </row>
    <row r="17" spans="1:14" x14ac:dyDescent="0.2">
      <c r="A17" s="42" t="s">
        <v>34</v>
      </c>
      <c r="B17" s="42" t="s">
        <v>62</v>
      </c>
      <c r="C17" s="69">
        <v>1</v>
      </c>
      <c r="D17" s="69">
        <v>3</v>
      </c>
      <c r="E17" s="69">
        <v>3</v>
      </c>
      <c r="F17" s="69">
        <v>0</v>
      </c>
      <c r="G17" s="69">
        <v>2</v>
      </c>
      <c r="H17" s="69">
        <v>5</v>
      </c>
      <c r="I17" s="69">
        <v>1</v>
      </c>
      <c r="J17" s="69">
        <v>0</v>
      </c>
      <c r="K17" s="69">
        <v>4</v>
      </c>
      <c r="L17" s="69">
        <v>4</v>
      </c>
      <c r="M17" s="43"/>
      <c r="N17" s="43"/>
    </row>
    <row r="18" spans="1:14" x14ac:dyDescent="0.2">
      <c r="A18" s="30" t="s">
        <v>30</v>
      </c>
      <c r="B18" s="30" t="s">
        <v>64</v>
      </c>
      <c r="C18" s="31">
        <f t="shared" ref="C18:L18" si="6">C8+C13+C16+C17</f>
        <v>215</v>
      </c>
      <c r="D18" s="31">
        <f t="shared" si="6"/>
        <v>216</v>
      </c>
      <c r="E18" s="31">
        <f t="shared" si="6"/>
        <v>235</v>
      </c>
      <c r="F18" s="31">
        <f t="shared" si="6"/>
        <v>276</v>
      </c>
      <c r="G18" s="31">
        <f t="shared" si="6"/>
        <v>242</v>
      </c>
      <c r="H18" s="31">
        <f t="shared" si="6"/>
        <v>292</v>
      </c>
      <c r="I18" s="31">
        <f t="shared" si="6"/>
        <v>287</v>
      </c>
      <c r="J18" s="31">
        <f t="shared" si="6"/>
        <v>306</v>
      </c>
      <c r="K18" s="31">
        <f t="shared" si="6"/>
        <v>277</v>
      </c>
      <c r="L18" s="31">
        <f t="shared" si="6"/>
        <v>296</v>
      </c>
      <c r="M18" s="31">
        <f>M8+M13+M16+M17</f>
        <v>0</v>
      </c>
      <c r="N18" s="31">
        <f t="shared" ref="N18" si="7">N8+N13+N16+N17</f>
        <v>0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CE22-C174-7C45-B063-AECAF71912FF}">
  <dimension ref="A1:M21"/>
  <sheetViews>
    <sheetView workbookViewId="0">
      <selection activeCell="L27" sqref="L27"/>
    </sheetView>
  </sheetViews>
  <sheetFormatPr baseColWidth="10" defaultColWidth="8.83203125" defaultRowHeight="15" x14ac:dyDescent="0.2"/>
  <cols>
    <col min="1" max="1" width="44.5" bestFit="1" customWidth="1"/>
    <col min="2" max="8" width="16.83203125" style="2" customWidth="1"/>
    <col min="9" max="14" width="16.83203125" customWidth="1"/>
  </cols>
  <sheetData>
    <row r="1" spans="1:13" ht="19" x14ac:dyDescent="0.25">
      <c r="A1" s="70" t="s">
        <v>66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2">
      <c r="A2" s="11" t="s">
        <v>1</v>
      </c>
      <c r="B2" s="12" t="s">
        <v>3</v>
      </c>
      <c r="C2" s="12" t="s">
        <v>43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75" t="s">
        <v>9</v>
      </c>
      <c r="J2" s="76"/>
      <c r="K2" s="76"/>
      <c r="L2" s="76"/>
      <c r="M2" s="76"/>
    </row>
    <row r="3" spans="1:13" ht="14" customHeight="1" x14ac:dyDescent="0.2">
      <c r="A3" s="3" t="s">
        <v>67</v>
      </c>
      <c r="B3" s="4">
        <v>5</v>
      </c>
      <c r="C3" s="4">
        <v>6</v>
      </c>
      <c r="D3" s="4">
        <v>12</v>
      </c>
      <c r="E3" s="46">
        <f>C3-D3</f>
        <v>-6</v>
      </c>
      <c r="F3" s="4">
        <v>15</v>
      </c>
      <c r="G3" s="46">
        <f>C3-F3</f>
        <v>-9</v>
      </c>
      <c r="H3" s="4">
        <v>1</v>
      </c>
      <c r="I3" s="77"/>
      <c r="J3" s="77"/>
      <c r="K3" s="77"/>
      <c r="L3" s="77"/>
      <c r="M3" s="77"/>
    </row>
    <row r="4" spans="1:13" ht="14" customHeight="1" x14ac:dyDescent="0.2">
      <c r="A4" s="72" t="s">
        <v>68</v>
      </c>
      <c r="B4" s="73">
        <v>2</v>
      </c>
      <c r="C4" s="73">
        <v>4</v>
      </c>
      <c r="D4" s="73">
        <v>6</v>
      </c>
      <c r="E4" s="74">
        <f t="shared" ref="E4:E5" si="0">C4-D4</f>
        <v>-2</v>
      </c>
      <c r="F4" s="73">
        <v>8</v>
      </c>
      <c r="G4" s="74">
        <f t="shared" ref="G4:G5" si="1">C4-F4</f>
        <v>-4</v>
      </c>
      <c r="H4" s="73"/>
      <c r="I4" s="78"/>
      <c r="J4" s="78"/>
      <c r="K4" s="78"/>
      <c r="L4" s="78"/>
      <c r="M4" s="78"/>
    </row>
    <row r="5" spans="1:13" ht="14" customHeight="1" x14ac:dyDescent="0.2">
      <c r="A5" s="3" t="s">
        <v>69</v>
      </c>
      <c r="B5" s="4">
        <v>1</v>
      </c>
      <c r="C5" s="4">
        <v>2</v>
      </c>
      <c r="D5" s="4">
        <v>2</v>
      </c>
      <c r="E5" s="46">
        <f t="shared" si="0"/>
        <v>0</v>
      </c>
      <c r="F5" s="4">
        <v>2</v>
      </c>
      <c r="G5" s="46">
        <f t="shared" si="1"/>
        <v>0</v>
      </c>
      <c r="H5" s="4"/>
      <c r="I5" s="77"/>
      <c r="J5" s="77"/>
      <c r="K5" s="77"/>
      <c r="L5" s="77"/>
      <c r="M5" s="77"/>
    </row>
    <row r="6" spans="1:13" ht="14" customHeight="1" x14ac:dyDescent="0.2">
      <c r="A6" s="72" t="s">
        <v>70</v>
      </c>
      <c r="B6" s="73">
        <v>25</v>
      </c>
      <c r="C6" s="73">
        <v>26</v>
      </c>
      <c r="D6" s="73">
        <v>30</v>
      </c>
      <c r="E6" s="74">
        <f>C6-D6</f>
        <v>-4</v>
      </c>
      <c r="F6" s="73">
        <v>40</v>
      </c>
      <c r="G6" s="74">
        <f>C6-F6</f>
        <v>-14</v>
      </c>
      <c r="H6" s="73">
        <v>1</v>
      </c>
      <c r="I6" s="78"/>
      <c r="J6" s="78"/>
      <c r="K6" s="78"/>
      <c r="L6" s="78"/>
      <c r="M6" s="78"/>
    </row>
    <row r="16" spans="1:13" ht="19" x14ac:dyDescent="0.25">
      <c r="A16" s="70" t="s">
        <v>74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</row>
    <row r="17" spans="1:13" x14ac:dyDescent="0.2">
      <c r="A17" s="11" t="s">
        <v>1</v>
      </c>
      <c r="B17" s="62">
        <v>42552</v>
      </c>
      <c r="C17" s="62">
        <v>42735</v>
      </c>
      <c r="D17" s="62">
        <v>42917</v>
      </c>
      <c r="E17" s="62">
        <v>43100</v>
      </c>
      <c r="F17" s="62">
        <v>43282</v>
      </c>
      <c r="G17" s="62">
        <v>43465</v>
      </c>
      <c r="H17" s="62">
        <v>43647</v>
      </c>
      <c r="I17" s="62">
        <v>43830</v>
      </c>
      <c r="J17" s="62">
        <v>44013</v>
      </c>
      <c r="K17" s="63">
        <v>44196</v>
      </c>
      <c r="L17" s="62">
        <v>44378</v>
      </c>
      <c r="M17" s="62">
        <v>44561</v>
      </c>
    </row>
    <row r="18" spans="1:13" x14ac:dyDescent="0.2">
      <c r="A18" s="3" t="s">
        <v>73</v>
      </c>
      <c r="B18" s="79">
        <v>9</v>
      </c>
      <c r="C18" s="79">
        <v>11</v>
      </c>
      <c r="D18" s="79">
        <v>3</v>
      </c>
      <c r="E18" s="79">
        <v>19</v>
      </c>
      <c r="F18" s="79">
        <v>12</v>
      </c>
      <c r="G18" s="79">
        <v>18</v>
      </c>
      <c r="H18" s="79">
        <v>14</v>
      </c>
      <c r="I18" s="79">
        <v>14</v>
      </c>
      <c r="J18" s="79">
        <v>17</v>
      </c>
      <c r="K18" s="79">
        <v>5</v>
      </c>
      <c r="L18" s="79"/>
      <c r="M18" s="79"/>
    </row>
    <row r="19" spans="1:13" x14ac:dyDescent="0.2">
      <c r="A19" s="72" t="s">
        <v>72</v>
      </c>
      <c r="B19" s="80">
        <v>2</v>
      </c>
      <c r="C19" s="80">
        <v>3</v>
      </c>
      <c r="D19" s="80">
        <v>3</v>
      </c>
      <c r="E19" s="80">
        <v>3</v>
      </c>
      <c r="F19" s="80">
        <v>0</v>
      </c>
      <c r="G19" s="80">
        <v>0</v>
      </c>
      <c r="H19" s="80">
        <v>2</v>
      </c>
      <c r="I19" s="80">
        <v>2</v>
      </c>
      <c r="J19" s="80">
        <v>2</v>
      </c>
      <c r="K19" s="80">
        <v>2</v>
      </c>
      <c r="L19" s="80"/>
      <c r="M19" s="80"/>
    </row>
    <row r="20" spans="1:13" x14ac:dyDescent="0.2">
      <c r="A20" s="3" t="s">
        <v>71</v>
      </c>
      <c r="B20" s="79">
        <v>1</v>
      </c>
      <c r="C20" s="79">
        <v>1</v>
      </c>
      <c r="D20" s="79">
        <v>1</v>
      </c>
      <c r="E20" s="79">
        <v>1</v>
      </c>
      <c r="F20" s="79">
        <v>0</v>
      </c>
      <c r="G20" s="79">
        <v>0</v>
      </c>
      <c r="H20" s="79">
        <v>0</v>
      </c>
      <c r="I20" s="79">
        <v>1</v>
      </c>
      <c r="J20" s="79">
        <v>1</v>
      </c>
      <c r="K20" s="79">
        <v>1</v>
      </c>
      <c r="L20" s="79"/>
      <c r="M20" s="79"/>
    </row>
    <row r="21" spans="1:13" x14ac:dyDescent="0.2">
      <c r="A21" s="72" t="s">
        <v>38</v>
      </c>
      <c r="B21" s="73">
        <v>30</v>
      </c>
      <c r="C21" s="73">
        <v>23</v>
      </c>
      <c r="D21" s="73">
        <v>25</v>
      </c>
      <c r="E21" s="73">
        <v>25</v>
      </c>
      <c r="F21" s="73">
        <v>19</v>
      </c>
      <c r="G21" s="73">
        <v>24</v>
      </c>
      <c r="H21" s="73">
        <v>21</v>
      </c>
      <c r="I21" s="73">
        <v>23</v>
      </c>
      <c r="J21" s="73">
        <v>27</v>
      </c>
      <c r="K21" s="73">
        <v>25</v>
      </c>
      <c r="L21" s="73"/>
      <c r="M21" s="73"/>
    </row>
  </sheetData>
  <mergeCells count="7">
    <mergeCell ref="I5:M5"/>
    <mergeCell ref="I6:M6"/>
    <mergeCell ref="A1:M1"/>
    <mergeCell ref="A16:M16"/>
    <mergeCell ref="I2:M2"/>
    <mergeCell ref="I3:M3"/>
    <mergeCell ref="I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5</vt:i4>
      </vt:variant>
    </vt:vector>
  </HeadingPairs>
  <TitlesOfParts>
    <vt:vector size="10" baseType="lpstr">
      <vt:lpstr>Wing Senior Membership Goals</vt:lpstr>
      <vt:lpstr>Wing Senior Membership History</vt:lpstr>
      <vt:lpstr>Wing Cadet Membership Goals </vt:lpstr>
      <vt:lpstr>Wing Cadet Membership History</vt:lpstr>
      <vt:lpstr>Squadron 12 Membership</vt:lpstr>
      <vt:lpstr>WG Sr Membership History Chart</vt:lpstr>
      <vt:lpstr>AEM History Chart</vt:lpstr>
      <vt:lpstr>Leg Sq History Chart</vt:lpstr>
      <vt:lpstr>Wg Cdt Membership History Chart</vt:lpstr>
      <vt:lpstr>Squadron 12 History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Edward Bos</cp:lastModifiedBy>
  <cp:revision/>
  <dcterms:created xsi:type="dcterms:W3CDTF">2020-04-13T17:00:30Z</dcterms:created>
  <dcterms:modified xsi:type="dcterms:W3CDTF">2020-04-22T18:27:47Z</dcterms:modified>
  <cp:category/>
  <cp:contentStatus/>
</cp:coreProperties>
</file>