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showInkAnnotation="0" defaultThemeVersion="166925"/>
  <mc:AlternateContent xmlns:mc="http://schemas.openxmlformats.org/markup-compatibility/2006">
    <mc:Choice Requires="x15">
      <x15ac:absPath xmlns:x15ac="http://schemas.microsoft.com/office/spreadsheetml/2010/11/ac" url="/Users/bose/Downloads/"/>
    </mc:Choice>
  </mc:AlternateContent>
  <xr:revisionPtr revIDLastSave="0" documentId="13_ncr:1_{CE983D95-4C6A-3946-91AD-A0AB516BFA89}" xr6:coauthVersionLast="36" xr6:coauthVersionMax="47" xr10:uidLastSave="{00000000-0000-0000-0000-000000000000}"/>
  <bookViews>
    <workbookView xWindow="17780" yWindow="0" windowWidth="33420" windowHeight="28800" xr2:uid="{00000000-000D-0000-FFFF-FFFF00000000}"/>
  </bookViews>
  <sheets>
    <sheet name="SMART Format" sheetId="1" r:id="rId1"/>
    <sheet name="Summary" sheetId="2" r:id="rId2"/>
    <sheet name="Detailed Additional Objectives" sheetId="5" r:id="rId3"/>
  </sheets>
  <definedNames>
    <definedName name="_xlnm.Print_Area" localSheetId="1">Summary!$A$1:$I$43</definedName>
    <definedName name="_xlnm.Print_Titles" localSheetId="0">'SMART Format'!$1:$1</definedName>
    <definedName name="_xlnm.Print_Titles" localSheetId="1">Summary!$1:$8</definedName>
  </definedNames>
  <calcPr calcId="181029"/>
</workbook>
</file>

<file path=xl/calcChain.xml><?xml version="1.0" encoding="utf-8"?>
<calcChain xmlns="http://schemas.openxmlformats.org/spreadsheetml/2006/main">
  <c r="B369" i="5" l="1"/>
  <c r="B1" i="5"/>
  <c r="B70" i="5"/>
  <c r="B47" i="5"/>
  <c r="B24" i="5"/>
  <c r="B93" i="5"/>
  <c r="B116" i="5"/>
  <c r="B139" i="5"/>
  <c r="B162" i="5"/>
  <c r="B185" i="5"/>
  <c r="B208" i="5"/>
  <c r="B231" i="5"/>
  <c r="B254" i="5"/>
  <c r="B277" i="5"/>
  <c r="B300" i="5"/>
  <c r="B323" i="5"/>
  <c r="B346" i="5"/>
  <c r="B392" i="5"/>
  <c r="B415" i="5"/>
  <c r="B438" i="5"/>
  <c r="B11" i="2"/>
  <c r="G11" i="2" s="1"/>
  <c r="A43" i="2"/>
  <c r="A36" i="2"/>
  <c r="A29" i="2"/>
  <c r="A22" i="2"/>
  <c r="A15" i="2"/>
  <c r="B42" i="2"/>
  <c r="G42" i="2" s="1"/>
  <c r="B41" i="2"/>
  <c r="F41" i="2" s="1"/>
  <c r="B40" i="2"/>
  <c r="I40" i="2" s="1"/>
  <c r="B39" i="2"/>
  <c r="G39" i="2" s="1"/>
  <c r="B35" i="2"/>
  <c r="F35" i="2" s="1"/>
  <c r="B34" i="2"/>
  <c r="F34" i="2" s="1"/>
  <c r="B33" i="2"/>
  <c r="F33" i="2" s="1"/>
  <c r="B32" i="2"/>
  <c r="G32" i="2" s="1"/>
  <c r="B28" i="2"/>
  <c r="G28" i="2" s="1"/>
  <c r="B27" i="2"/>
  <c r="G27" i="2" s="1"/>
  <c r="B26" i="2"/>
  <c r="H26" i="2" s="1"/>
  <c r="B25" i="2"/>
  <c r="G25" i="2" s="1"/>
  <c r="B14" i="2"/>
  <c r="F14" i="2" s="1"/>
  <c r="B13" i="2"/>
  <c r="F13" i="2" s="1"/>
  <c r="B12" i="2"/>
  <c r="F12" i="2" s="1"/>
  <c r="B21" i="2"/>
  <c r="G21" i="2" s="1"/>
  <c r="B20" i="2"/>
  <c r="I20" i="2" s="1"/>
  <c r="B19" i="2"/>
  <c r="F19" i="2" s="1"/>
  <c r="G35" i="2" l="1"/>
  <c r="I41" i="2"/>
  <c r="F28" i="2"/>
  <c r="H41" i="2"/>
  <c r="F25" i="2"/>
  <c r="G41" i="2"/>
  <c r="I25" i="2"/>
  <c r="I34" i="2"/>
  <c r="H25" i="2"/>
  <c r="H20" i="2"/>
  <c r="G20" i="2"/>
  <c r="I14" i="2"/>
  <c r="I35" i="2"/>
  <c r="H14" i="2"/>
  <c r="H35" i="2"/>
  <c r="I13" i="2"/>
  <c r="I19" i="2"/>
  <c r="G14" i="2"/>
  <c r="H34" i="2"/>
  <c r="I28" i="2"/>
  <c r="F21" i="2"/>
  <c r="G19" i="2"/>
  <c r="H13" i="2"/>
  <c r="G34" i="2"/>
  <c r="H28" i="2"/>
  <c r="F20" i="2"/>
  <c r="G13" i="2"/>
  <c r="F27" i="2"/>
  <c r="H19" i="2"/>
  <c r="I33" i="2"/>
  <c r="I12" i="2"/>
  <c r="H33" i="2"/>
  <c r="I27" i="2"/>
  <c r="H12" i="2"/>
  <c r="G33" i="2"/>
  <c r="H27" i="2"/>
  <c r="I21" i="2"/>
  <c r="F11" i="2"/>
  <c r="G12" i="2"/>
  <c r="G26" i="2"/>
  <c r="I32" i="2"/>
  <c r="H21" i="2"/>
  <c r="I11" i="2"/>
  <c r="F26" i="2"/>
  <c r="H32" i="2"/>
  <c r="I26" i="2"/>
  <c r="H11" i="2"/>
  <c r="F32" i="2"/>
  <c r="F40" i="2"/>
  <c r="H40" i="2"/>
  <c r="G40" i="2"/>
  <c r="F42" i="2"/>
  <c r="F39" i="2"/>
  <c r="I42" i="2"/>
  <c r="I39" i="2"/>
  <c r="H42" i="2"/>
  <c r="H39" i="2"/>
  <c r="B18" i="2"/>
  <c r="G18" i="2" l="1"/>
  <c r="F18" i="2"/>
  <c r="H18" i="2"/>
  <c r="I18" i="2"/>
</calcChain>
</file>

<file path=xl/sharedStrings.xml><?xml version="1.0" encoding="utf-8"?>
<sst xmlns="http://schemas.openxmlformats.org/spreadsheetml/2006/main" count="1006" uniqueCount="628">
  <si>
    <t>Objective</t>
  </si>
  <si>
    <t>How to Verify Progress</t>
  </si>
  <si>
    <t>SPECIFIC</t>
  </si>
  <si>
    <t>MEASURABLE</t>
  </si>
  <si>
    <t>ACHEIVEABLE</t>
  </si>
  <si>
    <t>RELEVANT</t>
  </si>
  <si>
    <t>TIME-BOUND</t>
  </si>
  <si>
    <t>When is the deadline to complete?</t>
  </si>
  <si>
    <t>Leadership</t>
  </si>
  <si>
    <t>Write the SMART Goal as a single statement below.</t>
  </si>
  <si>
    <t>Aerospace</t>
  </si>
  <si>
    <t>Fitness</t>
  </si>
  <si>
    <t>Character</t>
  </si>
  <si>
    <t>Other</t>
  </si>
  <si>
    <t>Goal #</t>
  </si>
  <si>
    <t>Goals for Calendar Year:</t>
  </si>
  <si>
    <t>Last Updated:</t>
  </si>
  <si>
    <t>Last Progress Check:</t>
  </si>
  <si>
    <t>Next Progress Check:</t>
  </si>
  <si>
    <t>Point of Contact:</t>
  </si>
  <si>
    <t>Email:</t>
  </si>
  <si>
    <t>Goal</t>
  </si>
  <si>
    <t>Q1 Results</t>
  </si>
  <si>
    <t>Q2 Results</t>
  </si>
  <si>
    <t>Q3 Results</t>
  </si>
  <si>
    <t>Q4 Results</t>
  </si>
  <si>
    <t>End-of-Year Progress</t>
  </si>
  <si>
    <t/>
  </si>
  <si>
    <t>3-Month Progress: As of: _______</t>
  </si>
  <si>
    <t>6-Month Progress: As of: _______</t>
  </si>
  <si>
    <t>9-Month Progress: As of: _______</t>
  </si>
  <si>
    <t>Does the unit have sufficient resources (time, money, people, stuff) to complete? If not, what is needed?</t>
  </si>
  <si>
    <t>What (if any) of the Unit Operational Goals, or CAP Strategic Goals does this objective meet?</t>
  </si>
  <si>
    <t>Does the Unit have sufficient resources (time, money, people, stuff) to complete? If not, what is needed?</t>
  </si>
  <si>
    <t>yes</t>
  </si>
  <si>
    <t>participate in outside activities</t>
  </si>
  <si>
    <t>12 months</t>
  </si>
  <si>
    <t>Orides in eServices</t>
  </si>
  <si>
    <t>logged activity</t>
  </si>
  <si>
    <t>HFZ physical fitness improvement</t>
  </si>
  <si>
    <t>Scores commensurate</t>
  </si>
  <si>
    <t>PT Standards met</t>
  </si>
  <si>
    <t>CD</t>
  </si>
  <si>
    <t>maybe</t>
  </si>
  <si>
    <t>participation with other cadets</t>
  </si>
  <si>
    <t>participate in outside activities to better acquaint cadets with other cadets throughout the WING/REGION.</t>
  </si>
  <si>
    <t>Cadet Tracking Reports</t>
  </si>
  <si>
    <t>Supports QCUA</t>
  </si>
  <si>
    <t xml:space="preserve">Supoprts QCUA </t>
  </si>
  <si>
    <t>Achieve at least 80% passing PT scores each 180 days for 12 months</t>
  </si>
  <si>
    <t>have CDI qualified instructor</t>
  </si>
  <si>
    <t>member on staff</t>
  </si>
  <si>
    <t>CDI staff member available for CD Training monthly</t>
  </si>
  <si>
    <t>Conduct monthly CD training</t>
  </si>
  <si>
    <t>CD Training Requirements</t>
  </si>
  <si>
    <t>Conduct monthly CD training so that cadets may participate and be able to promote.</t>
  </si>
  <si>
    <t>participation roster</t>
  </si>
  <si>
    <t>80% Curry Achievement within 60 days</t>
  </si>
  <si>
    <t>Promote 50% of Cadets to Wright Bros within 16 months to encourage participation and increase probability of retention, evidenced by eServices report.</t>
  </si>
  <si>
    <t>50% of Cadets to Wright Bros within 12 months</t>
  </si>
  <si>
    <t>6 AEX Classes + 1 AE Activity</t>
  </si>
  <si>
    <t>AEX Reports</t>
  </si>
  <si>
    <t>supports QUCA</t>
  </si>
  <si>
    <t>100% 1st yr cadets Orides</t>
  </si>
  <si>
    <t>Oride Objectives</t>
  </si>
  <si>
    <t>At least 1 STEM Activity per yr</t>
  </si>
  <si>
    <t>instill love of aerospace</t>
  </si>
  <si>
    <t>Unit will have a HFZ activity every month to increase physical fitness abilities of cadets.</t>
  </si>
  <si>
    <t>1 HFZ activity each month</t>
  </si>
  <si>
    <t>80% Cadets passing PT score</t>
  </si>
  <si>
    <t>Yes, especially using CEAP funding.</t>
  </si>
  <si>
    <t>Progress toward Mitchell Award, and a critical part of a Cadet's career</t>
  </si>
  <si>
    <t>40% encampment completion/enrollment of Cadets within their 1st of 2nd year of CAP</t>
  </si>
  <si>
    <t>Review # of 1st or 2nd year Cadets who have attended or registered for the December Encampment</t>
  </si>
  <si>
    <t xml:space="preserve">Encourage and assist at least 40% of 1st &amp; 2nd year cadets to have attended or registered for an encampment within their first 18 months, no later than 30 November 2022. </t>
  </si>
  <si>
    <t>2 Squadron Senior Members to attend encampment</t>
  </si>
  <si>
    <t>Encampment registration of at least 2 Senior Members prior to encampment</t>
  </si>
  <si>
    <t>Possibly, since encampment registration is typically member-funded and possibly tax-deductable</t>
  </si>
  <si>
    <t>Ensure 2 Senior Members have registered and payed to attend encampment no later than 30 November 2022.</t>
  </si>
  <si>
    <t>CADET PROGRAM LEADERSHIP GOALS</t>
  </si>
  <si>
    <t>CADET PROGRAM AEROSPACE EDUCATION GOALS</t>
  </si>
  <si>
    <t>CADET PROGRAM FITNESS GOALS</t>
  </si>
  <si>
    <t>CADET PROGRAM CHARACTER DEVELOPMENT GOALS</t>
  </si>
  <si>
    <t>CADET PROGRAM OTHER/ADDITIONAL GOALS</t>
  </si>
  <si>
    <t>L1-a</t>
  </si>
  <si>
    <t>L1-b</t>
  </si>
  <si>
    <t>L1-c</t>
  </si>
  <si>
    <t>L2-a</t>
  </si>
  <si>
    <t>L2-c</t>
  </si>
  <si>
    <t>L2-b</t>
  </si>
  <si>
    <t>L3-a</t>
  </si>
  <si>
    <t>L3-b</t>
  </si>
  <si>
    <t>L3-c</t>
  </si>
  <si>
    <t>L4-a</t>
  </si>
  <si>
    <t>L4-b</t>
  </si>
  <si>
    <t>L4-c</t>
  </si>
  <si>
    <t>A1-a</t>
  </si>
  <si>
    <t>A1-b</t>
  </si>
  <si>
    <t>A1-c</t>
  </si>
  <si>
    <t>A2-a</t>
  </si>
  <si>
    <t>A2-b</t>
  </si>
  <si>
    <t>A2-c</t>
  </si>
  <si>
    <t>A3-a</t>
  </si>
  <si>
    <t>A3-b</t>
  </si>
  <si>
    <t>A3-c</t>
  </si>
  <si>
    <t>A4-a</t>
  </si>
  <si>
    <t>A4-b</t>
  </si>
  <si>
    <t>A4-c</t>
  </si>
  <si>
    <t>F1-a</t>
  </si>
  <si>
    <t>F2-b</t>
  </si>
  <si>
    <t>F2-c</t>
  </si>
  <si>
    <t>F1-b</t>
  </si>
  <si>
    <t>F1-c</t>
  </si>
  <si>
    <t>F2-a</t>
  </si>
  <si>
    <t>F3-a</t>
  </si>
  <si>
    <t>F3-b</t>
  </si>
  <si>
    <t>F3-c</t>
  </si>
  <si>
    <t>F4-a</t>
  </si>
  <si>
    <t>F4-b</t>
  </si>
  <si>
    <t>F4-c</t>
  </si>
  <si>
    <t>O1-a</t>
  </si>
  <si>
    <t>O2-b</t>
  </si>
  <si>
    <t>O1-c</t>
  </si>
  <si>
    <t>O1-b</t>
  </si>
  <si>
    <t>O2-a</t>
  </si>
  <si>
    <t>O2-c</t>
  </si>
  <si>
    <t>O3-a</t>
  </si>
  <si>
    <t>O3-b</t>
  </si>
  <si>
    <t>O3-c</t>
  </si>
  <si>
    <t>O4-a</t>
  </si>
  <si>
    <t>O4-b</t>
  </si>
  <si>
    <t>O4-c</t>
  </si>
  <si>
    <t>C1-a</t>
  </si>
  <si>
    <t>C1-b</t>
  </si>
  <si>
    <t>C1-c</t>
  </si>
  <si>
    <t>C2-a</t>
  </si>
  <si>
    <t>C2-b</t>
  </si>
  <si>
    <t>C2-c</t>
  </si>
  <si>
    <t>C3-a</t>
  </si>
  <si>
    <t>C3-b</t>
  </si>
  <si>
    <t>C3-c</t>
  </si>
  <si>
    <t>C4-a</t>
  </si>
  <si>
    <t>C4-b</t>
  </si>
  <si>
    <t>C4-c</t>
  </si>
  <si>
    <t>L1</t>
  </si>
  <si>
    <t>L2</t>
  </si>
  <si>
    <t>L3</t>
  </si>
  <si>
    <t>L4</t>
  </si>
  <si>
    <t>A1</t>
  </si>
  <si>
    <t>A2</t>
  </si>
  <si>
    <t>A3</t>
  </si>
  <si>
    <t>A4</t>
  </si>
  <si>
    <t>F1</t>
  </si>
  <si>
    <t>F2</t>
  </si>
  <si>
    <t>F3</t>
  </si>
  <si>
    <t>F4</t>
  </si>
  <si>
    <t>C1</t>
  </si>
  <si>
    <t>C2</t>
  </si>
  <si>
    <t>C3</t>
  </si>
  <si>
    <t>C4</t>
  </si>
  <si>
    <t>O1</t>
  </si>
  <si>
    <t>O2</t>
  </si>
  <si>
    <t>O3</t>
  </si>
  <si>
    <t>O4</t>
  </si>
  <si>
    <t>OR-007: Medford Composite Squadron</t>
  </si>
  <si>
    <t>OR-008: Gorge Composite Squadron</t>
  </si>
  <si>
    <t>Unit:</t>
  </si>
  <si>
    <t>OR-034: Washington County Composite Squadron</t>
  </si>
  <si>
    <t>OR-037: Grants Pass Composite Squadron</t>
  </si>
  <si>
    <t>OR-042: Salem Composite Squadron</t>
  </si>
  <si>
    <t>OR-050: High Desert Composite Squadron</t>
  </si>
  <si>
    <t>OR-055: Mahlon Sweet Composite Squadron</t>
  </si>
  <si>
    <t>OR-065: Aurora Composite Squadron</t>
  </si>
  <si>
    <t>OR-073: Columbia Composite Squadron</t>
  </si>
  <si>
    <t>OR-099: McMinnville Composite Squadron</t>
  </si>
  <si>
    <t>L1-Q1-OBJ1</t>
  </si>
  <si>
    <t>L1-Q1-OBJ2</t>
  </si>
  <si>
    <t>L1-Q1-OBJ3</t>
  </si>
  <si>
    <t>L1-Q1-OBJ4</t>
  </si>
  <si>
    <t>L1-Q1-OBJ5</t>
  </si>
  <si>
    <t>L1-Q2-OBJ1</t>
  </si>
  <si>
    <t>L1-Q2-OBJ2</t>
  </si>
  <si>
    <t>L1-Q2-OBJ3</t>
  </si>
  <si>
    <t>L1-Q2-OBJ4</t>
  </si>
  <si>
    <t>L1-Q2-OBJ5</t>
  </si>
  <si>
    <t>L1-Q3-OBJ1</t>
  </si>
  <si>
    <t>L1-Q3-OBJ2</t>
  </si>
  <si>
    <t>L1-Q3-OBJ3</t>
  </si>
  <si>
    <t>L1-Q3-OBJ4</t>
  </si>
  <si>
    <t>L1-Q3-OBJ5</t>
  </si>
  <si>
    <t>L1-Q4-OBJ1</t>
  </si>
  <si>
    <t>L1-Q4-OBJ2</t>
  </si>
  <si>
    <t>L1-Q4-OBJ3</t>
  </si>
  <si>
    <t>L1-Q4-OBJ4</t>
  </si>
  <si>
    <t>L1-Q4-OBJ5</t>
  </si>
  <si>
    <t>Personnel/Resource Assigned</t>
  </si>
  <si>
    <t>Suspense</t>
  </si>
  <si>
    <t>Met/Unmet</t>
  </si>
  <si>
    <t>Notes</t>
  </si>
  <si>
    <t>L1 Supporting Objective(s)</t>
  </si>
  <si>
    <t>L2 Supporting Objective(s)</t>
  </si>
  <si>
    <t>L2-Q1-OBJ1</t>
  </si>
  <si>
    <t>L2-Q1-OBJ2</t>
  </si>
  <si>
    <t>L2-Q1-OBJ3</t>
  </si>
  <si>
    <t>L2-Q1-OBJ4</t>
  </si>
  <si>
    <t>L2-Q1-OBJ5</t>
  </si>
  <si>
    <t>L2-Q2-OBJ1</t>
  </si>
  <si>
    <t>L2-Q3-OBJ1</t>
  </si>
  <si>
    <t>L2-Q4-OBJ1</t>
  </si>
  <si>
    <t>L2-Q4-OBJ2</t>
  </si>
  <si>
    <t>L2-Q4-OBJ3</t>
  </si>
  <si>
    <t>L2-Q4-OBJ4</t>
  </si>
  <si>
    <t>L2-Q4-OBJ5</t>
  </si>
  <si>
    <t>L2-Q3-OBJ2</t>
  </si>
  <si>
    <t>L2-Q3-OBJ3</t>
  </si>
  <si>
    <t>L2-Q3-OBJ4</t>
  </si>
  <si>
    <t>L2-Q3-OBJ5</t>
  </si>
  <si>
    <t>L2-Q2-OBJ2</t>
  </si>
  <si>
    <t>L2-Q2-OBJ3</t>
  </si>
  <si>
    <t>L2-Q2-OBJ4</t>
  </si>
  <si>
    <t>L2-Q2-OBJ5</t>
  </si>
  <si>
    <t>OBJ</t>
  </si>
  <si>
    <t>Goal L1</t>
  </si>
  <si>
    <t>MET</t>
  </si>
  <si>
    <t>UNMET</t>
  </si>
  <si>
    <t>Goal L2</t>
  </si>
  <si>
    <t>Goal O4</t>
  </si>
  <si>
    <t>O4-Q1-OBJ1</t>
  </si>
  <si>
    <t>O4 Supporting Objective(s)</t>
  </si>
  <si>
    <t>O4-Q1-OBJ2</t>
  </si>
  <si>
    <t>O4-Q1-OBJ3</t>
  </si>
  <si>
    <t>O4-Q1-OBJ4</t>
  </si>
  <si>
    <t>O4-Q1-OBJ5</t>
  </si>
  <si>
    <t>O4-Q2-OBJ1</t>
  </si>
  <si>
    <t>O4-Q2-OBJ2</t>
  </si>
  <si>
    <t>O4-Q2-OBJ3</t>
  </si>
  <si>
    <t>O4-Q2-OBJ4</t>
  </si>
  <si>
    <t>O4-Q2-OBJ5</t>
  </si>
  <si>
    <t>O4-Q3-OBJ1</t>
  </si>
  <si>
    <t>O4-Q3-OBJ2</t>
  </si>
  <si>
    <t>O4-Q3-OBJ3</t>
  </si>
  <si>
    <t>O4-Q3-OBJ4</t>
  </si>
  <si>
    <t>O4-Q3-OBJ5</t>
  </si>
  <si>
    <t>O4-Q4-OBJ1</t>
  </si>
  <si>
    <t>O4-Q4-OBJ2</t>
  </si>
  <si>
    <t>O4-Q4-OBJ3</t>
  </si>
  <si>
    <t>O4-Q4-OBJ4</t>
  </si>
  <si>
    <t>O4-Q4-OBJ5</t>
  </si>
  <si>
    <t>O3 Supporting Objective(s)</t>
  </si>
  <si>
    <t>Goal O3</t>
  </si>
  <si>
    <t>O3-Q1-OBJ1</t>
  </si>
  <si>
    <t>O3-Q1-OBJ2</t>
  </si>
  <si>
    <t>O3-Q1-OBJ3</t>
  </si>
  <si>
    <t>O3-Q1-OBJ4</t>
  </si>
  <si>
    <t>O3-Q1-OBJ5</t>
  </si>
  <si>
    <t>O3-Q2-OBJ1</t>
  </si>
  <si>
    <t>O3-Q2-OBJ2</t>
  </si>
  <si>
    <t>O3-Q2-OBJ3</t>
  </si>
  <si>
    <t>O3-Q2-OBJ4</t>
  </si>
  <si>
    <t>O3-Q2-OBJ5</t>
  </si>
  <si>
    <t>O3-Q3-OBJ1</t>
  </si>
  <si>
    <t>O3-Q3-OBJ2</t>
  </si>
  <si>
    <t>O3-Q3-OBJ3</t>
  </si>
  <si>
    <t>O3-Q3-OBJ4</t>
  </si>
  <si>
    <t>O3-Q3-OBJ5</t>
  </si>
  <si>
    <t>O3-Q4-OBJ1</t>
  </si>
  <si>
    <t>O3-Q4-OBJ2</t>
  </si>
  <si>
    <t>O3-Q4-OBJ3</t>
  </si>
  <si>
    <t>O3-Q4-OBJ4</t>
  </si>
  <si>
    <t>O3-Q4-OBJ5</t>
  </si>
  <si>
    <t>O2-Q1-OBJ2</t>
  </si>
  <si>
    <t>O2-Q1-OBJ3</t>
  </si>
  <si>
    <t>O2-Q1-OBJ4</t>
  </si>
  <si>
    <t>O2-Q1-OBJ5</t>
  </si>
  <si>
    <t>O2-Q2-OBJ1</t>
  </si>
  <si>
    <t>O2-Q2-OBJ2</t>
  </si>
  <si>
    <t>O2-Q2-OBJ3</t>
  </si>
  <si>
    <t>O2-Q2-OBJ4</t>
  </si>
  <si>
    <t>O2-Q2-OBJ5</t>
  </si>
  <si>
    <t>O2-Q3-OBJ1</t>
  </si>
  <si>
    <t>O2-Q3-OBJ2</t>
  </si>
  <si>
    <t>O2-Q3-OBJ3</t>
  </si>
  <si>
    <t>O2-Q3-OBJ4</t>
  </si>
  <si>
    <t>O2-Q3-OBJ5</t>
  </si>
  <si>
    <t>O2-Q4-OBJ1</t>
  </si>
  <si>
    <t>O2-Q4-OBJ2</t>
  </si>
  <si>
    <t>O2-Q4-OBJ3</t>
  </si>
  <si>
    <t>O2-Q4-OBJ4</t>
  </si>
  <si>
    <t>O2-Q4-OBJ5</t>
  </si>
  <si>
    <t>O1-Q1-OBJ1</t>
  </si>
  <si>
    <t>O1-Q1-OBJ2</t>
  </si>
  <si>
    <t>O1-Q1-OBJ3</t>
  </si>
  <si>
    <t>O1-Q1-OBJ4</t>
  </si>
  <si>
    <t>O1-Q1-OBJ5</t>
  </si>
  <si>
    <t>O1-Q2-OBJ1</t>
  </si>
  <si>
    <t>O1-Q2-OBJ2</t>
  </si>
  <si>
    <t>O1-Q2-OBJ3</t>
  </si>
  <si>
    <t>O1-Q2-OBJ4</t>
  </si>
  <si>
    <t>O1-Q2-OBJ5</t>
  </si>
  <si>
    <t>O2-Q1-OBJ1</t>
  </si>
  <si>
    <t>O1-Q3-OBJ1</t>
  </si>
  <si>
    <t>O1-Q3-OBJ2</t>
  </si>
  <si>
    <t>O1-Q3-OBJ3</t>
  </si>
  <si>
    <t>O1-Q3-OBJ4</t>
  </si>
  <si>
    <t>O1-Q3-OBJ5</t>
  </si>
  <si>
    <t>O1-Q4-OBJ1</t>
  </si>
  <si>
    <t>O1-Q4-OBJ2</t>
  </si>
  <si>
    <t>O1-Q4-OBJ3</t>
  </si>
  <si>
    <t>O1-Q4-OBJ4</t>
  </si>
  <si>
    <t>O1-Q4-OBJ5</t>
  </si>
  <si>
    <t>Goal O1</t>
  </si>
  <si>
    <t>O1 Supporting Objective(s)</t>
  </si>
  <si>
    <t>O2 Supporting Objective(s)</t>
  </si>
  <si>
    <t>Goal O2</t>
  </si>
  <si>
    <t>L3 Supporting Objective(s)</t>
  </si>
  <si>
    <t>Goal L3</t>
  </si>
  <si>
    <t>Goal L4</t>
  </si>
  <si>
    <t>Goal A1</t>
  </si>
  <si>
    <t>Goal A2</t>
  </si>
  <si>
    <t>A1 Supporting Objective(s)</t>
  </si>
  <si>
    <t>L4 Supporting Objective(s)</t>
  </si>
  <si>
    <t>Goal A3</t>
  </si>
  <si>
    <t>A3 Supporting Objective(s)</t>
  </si>
  <si>
    <t>Goal A4</t>
  </si>
  <si>
    <t>A4 Supporting Objective(s)</t>
  </si>
  <si>
    <t>Goal F1</t>
  </si>
  <si>
    <t>F1 Supporting Objective(s)</t>
  </si>
  <si>
    <t>Goal F2</t>
  </si>
  <si>
    <t>F2 Supporting Objective(s)</t>
  </si>
  <si>
    <t>Goal F3</t>
  </si>
  <si>
    <t>F3 Supporting Objective(s)</t>
  </si>
  <si>
    <t>Goal F4</t>
  </si>
  <si>
    <t>Goal C4</t>
  </si>
  <si>
    <t>Goal C3</t>
  </si>
  <si>
    <t>Goal C2</t>
  </si>
  <si>
    <t>Goal C1</t>
  </si>
  <si>
    <t>L3-Q1-OBJ1</t>
  </si>
  <si>
    <t>L3-Q1-OBJ2</t>
  </si>
  <si>
    <t>L3-Q1-OBJ3</t>
  </si>
  <si>
    <t>L3-Q1-OBJ4</t>
  </si>
  <si>
    <t>L3-Q1-OBJ5</t>
  </si>
  <si>
    <t>L3-Q2-OBJ1</t>
  </si>
  <si>
    <t>L3-Q2-OBJ2</t>
  </si>
  <si>
    <t>L3-Q2-OBJ3</t>
  </si>
  <si>
    <t>L3-Q2-OBJ4</t>
  </si>
  <si>
    <t>L3-Q2-OBJ5</t>
  </si>
  <si>
    <t>L3-Q3-OBJ1</t>
  </si>
  <si>
    <t>L3-Q3-OBJ2</t>
  </si>
  <si>
    <t>L3-Q3-OBJ3</t>
  </si>
  <si>
    <t>L3-Q3-OBJ4</t>
  </si>
  <si>
    <t>L3-Q3-OBJ5</t>
  </si>
  <si>
    <t>L3-Q4-OBJ1</t>
  </si>
  <si>
    <t>L3-Q4-OBJ2</t>
  </si>
  <si>
    <t>L3-Q4-OBJ3</t>
  </si>
  <si>
    <t>L3-Q4-OBJ4</t>
  </si>
  <si>
    <t>L3-Q4-OBJ5</t>
  </si>
  <si>
    <t>L4-Q1-OBJ1</t>
  </si>
  <si>
    <t>L4-Q1-OBJ2</t>
  </si>
  <si>
    <t>L4-Q1-OBJ3</t>
  </si>
  <si>
    <t>L4-Q1-OBJ4</t>
  </si>
  <si>
    <t>L4-Q1-OBJ5</t>
  </si>
  <si>
    <t>L4-Q2-OBJ1</t>
  </si>
  <si>
    <t>L4-Q2-OBJ2</t>
  </si>
  <si>
    <t>L4-Q2-OBJ3</t>
  </si>
  <si>
    <t>L4-Q2-OBJ4</t>
  </si>
  <si>
    <t>L4-Q2-OBJ5</t>
  </si>
  <si>
    <t>L4-Q3-OBJ1</t>
  </si>
  <si>
    <t>L4-Q3-OBJ2</t>
  </si>
  <si>
    <t>L4-Q3-OBJ3</t>
  </si>
  <si>
    <t>L4-Q3-OBJ4</t>
  </si>
  <si>
    <t>L4-Q3-OBJ5</t>
  </si>
  <si>
    <t>L4-Q4-OBJ1</t>
  </si>
  <si>
    <t>L4-Q4-OBJ2</t>
  </si>
  <si>
    <t>L4-Q4-OBJ3</t>
  </si>
  <si>
    <t>L4-Q4-OBJ4</t>
  </si>
  <si>
    <t>L4-Q4-OBJ5</t>
  </si>
  <si>
    <t>A1-Q1-OBJ1</t>
  </si>
  <si>
    <t>A1-Q1-OBJ2</t>
  </si>
  <si>
    <t>A1-Q1-OBJ3</t>
  </si>
  <si>
    <t>A1-Q1-OBJ4</t>
  </si>
  <si>
    <t>A1-Q1-OBJ5</t>
  </si>
  <si>
    <t>A1-Q2-OBJ1</t>
  </si>
  <si>
    <t>A1-Q2-OBJ2</t>
  </si>
  <si>
    <t>A1-Q2-OBJ3</t>
  </si>
  <si>
    <t>A1-Q2-OBJ4</t>
  </si>
  <si>
    <t>A1-Q2-OBJ5</t>
  </si>
  <si>
    <t>A1-Q3-OBJ1</t>
  </si>
  <si>
    <t>A1-Q3-OBJ2</t>
  </si>
  <si>
    <t>A1-Q3-OBJ3</t>
  </si>
  <si>
    <t>A1-Q3-OBJ4</t>
  </si>
  <si>
    <t>A1-Q3-OBJ5</t>
  </si>
  <si>
    <t>A1-Q4-OBJ1</t>
  </si>
  <si>
    <t>A1-Q4-OBJ2</t>
  </si>
  <si>
    <t>A1-Q4-OBJ3</t>
  </si>
  <si>
    <t>A1-Q4-OBJ4</t>
  </si>
  <si>
    <t>A1-Q4-OBJ5</t>
  </si>
  <si>
    <t>A2-Q1-OBJ1</t>
  </si>
  <si>
    <t>A2-Q1-OBJ2</t>
  </si>
  <si>
    <t>A2-Q1-OBJ3</t>
  </si>
  <si>
    <t>A2-Q1-OBJ4</t>
  </si>
  <si>
    <t>A2-Q1-OBJ5</t>
  </si>
  <si>
    <t>A2-Q2-OBJ1</t>
  </si>
  <si>
    <t>A2-Q2-OBJ2</t>
  </si>
  <si>
    <t>A2-Q2-OBJ3</t>
  </si>
  <si>
    <t>A2-Q2-OBJ4</t>
  </si>
  <si>
    <t>A2-Q2-OBJ5</t>
  </si>
  <si>
    <t>A2-Q3-OBJ1</t>
  </si>
  <si>
    <t>A2-Q3-OBJ2</t>
  </si>
  <si>
    <t>A2-Q3-OBJ3</t>
  </si>
  <si>
    <t>A2-Q3-OBJ4</t>
  </si>
  <si>
    <t>A2-Q3-OBJ5</t>
  </si>
  <si>
    <t>A2-Q4-OBJ1</t>
  </si>
  <si>
    <t>A2-Q4-OBJ2</t>
  </si>
  <si>
    <t>A2-Q4-OBJ3</t>
  </si>
  <si>
    <t>A2-Q4-OBJ4</t>
  </si>
  <si>
    <t>A2-Q4-OBJ5</t>
  </si>
  <si>
    <t>A2 Supporting Objective(s)</t>
  </si>
  <si>
    <t>A3-Q1-OBJ1</t>
  </si>
  <si>
    <t>A3-Q1-OBJ2</t>
  </si>
  <si>
    <t>A3-Q1-OBJ3</t>
  </si>
  <si>
    <t>A3-Q1-OBJ4</t>
  </si>
  <si>
    <t>A3-Q1-OBJ5</t>
  </si>
  <si>
    <t>A3-Q2-OBJ1</t>
  </si>
  <si>
    <t>A3-Q2-OBJ2</t>
  </si>
  <si>
    <t>A3-Q2-OBJ3</t>
  </si>
  <si>
    <t>A3-Q2-OBJ4</t>
  </si>
  <si>
    <t>A3-Q2-OBJ5</t>
  </si>
  <si>
    <t>A3-Q3-OBJ1</t>
  </si>
  <si>
    <t>A3-Q3-OBJ2</t>
  </si>
  <si>
    <t>A3-Q3-OBJ3</t>
  </si>
  <si>
    <t>A3-Q3-OBJ4</t>
  </si>
  <si>
    <t>A3-Q3-OBJ5</t>
  </si>
  <si>
    <t>A3-Q4-OBJ1</t>
  </si>
  <si>
    <t>A3-Q4-OBJ2</t>
  </si>
  <si>
    <t>A3-Q4-OBJ3</t>
  </si>
  <si>
    <t>A3-Q4-OBJ4</t>
  </si>
  <si>
    <t>A3-Q4-OBJ5</t>
  </si>
  <si>
    <t>A4-Q1-OBJ1</t>
  </si>
  <si>
    <t>A4-Q1-OBJ2</t>
  </si>
  <si>
    <t>A4-Q1-OBJ3</t>
  </si>
  <si>
    <t>A4-Q1-OBJ4</t>
  </si>
  <si>
    <t>A4-Q1-OBJ5</t>
  </si>
  <si>
    <t>A4-Q2-OBJ1</t>
  </si>
  <si>
    <t>A4-Q2-OBJ2</t>
  </si>
  <si>
    <t>A4-Q2-OBJ3</t>
  </si>
  <si>
    <t>A4-Q2-OBJ4</t>
  </si>
  <si>
    <t>A4-Q2-OBJ5</t>
  </si>
  <si>
    <t>A4-Q3-OBJ1</t>
  </si>
  <si>
    <t>A4-Q3-OBJ2</t>
  </si>
  <si>
    <t>A4-Q3-OBJ3</t>
  </si>
  <si>
    <t>A4-Q3-OBJ4</t>
  </si>
  <si>
    <t>A4-Q3-OBJ5</t>
  </si>
  <si>
    <t>A4-Q4-OBJ1</t>
  </si>
  <si>
    <t>A4-Q4-OBJ2</t>
  </si>
  <si>
    <t>A4-Q4-OBJ3</t>
  </si>
  <si>
    <t>A4-Q4-OBJ4</t>
  </si>
  <si>
    <t>A4-Q4-OBJ5</t>
  </si>
  <si>
    <t>F1-Q1-OBJ1</t>
  </si>
  <si>
    <t>F1-Q1-OBJ2</t>
  </si>
  <si>
    <t>F1-Q1-OBJ3</t>
  </si>
  <si>
    <t>F1-Q1-OBJ4</t>
  </si>
  <si>
    <t>F1-Q1-OBJ5</t>
  </si>
  <si>
    <t>F1-Q2-OBJ1</t>
  </si>
  <si>
    <t>F1-Q2-OBJ2</t>
  </si>
  <si>
    <t>F1-Q2-OBJ3</t>
  </si>
  <si>
    <t>F1-Q2-OBJ4</t>
  </si>
  <si>
    <t>F1-Q2-OBJ5</t>
  </si>
  <si>
    <t>F1-Q3-OBJ1</t>
  </si>
  <si>
    <t>F1-Q3-OBJ2</t>
  </si>
  <si>
    <t>F1-Q3-OBJ3</t>
  </si>
  <si>
    <t>F1-Q3-OBJ4</t>
  </si>
  <si>
    <t>F1-Q3-OBJ5</t>
  </si>
  <si>
    <t>F1-Q4-OBJ1</t>
  </si>
  <si>
    <t>F1-Q4-OBJ2</t>
  </si>
  <si>
    <t>F1-Q4-OBJ3</t>
  </si>
  <si>
    <t>F1-Q4-OBJ4</t>
  </si>
  <si>
    <t>F1-Q4-OBJ5</t>
  </si>
  <si>
    <t>F2-Q1-OBJ1</t>
  </si>
  <si>
    <t>F2-Q1-OBJ2</t>
  </si>
  <si>
    <t>F2-Q1-OBJ3</t>
  </si>
  <si>
    <t>F2-Q1-OBJ4</t>
  </si>
  <si>
    <t>F2-Q1-OBJ5</t>
  </si>
  <si>
    <t>F2-Q2-OBJ1</t>
  </si>
  <si>
    <t>F2-Q2-OBJ2</t>
  </si>
  <si>
    <t>F2-Q2-OBJ3</t>
  </si>
  <si>
    <t>F2-Q2-OBJ4</t>
  </si>
  <si>
    <t>F2-Q2-OBJ5</t>
  </si>
  <si>
    <t>F2-Q3-OBJ1</t>
  </si>
  <si>
    <t>F2-Q3-OBJ2</t>
  </si>
  <si>
    <t>F2-Q3-OBJ3</t>
  </si>
  <si>
    <t>F2-Q3-OBJ4</t>
  </si>
  <si>
    <t>F2-Q3-OBJ5</t>
  </si>
  <si>
    <t>F2-Q4-OBJ1</t>
  </si>
  <si>
    <t>F2-Q4-OBJ2</t>
  </si>
  <si>
    <t>F2-Q4-OBJ3</t>
  </si>
  <si>
    <t>F2-Q4-OBJ4</t>
  </si>
  <si>
    <t>F2-Q4-OBJ5</t>
  </si>
  <si>
    <t>F3-Q1-OBJ1</t>
  </si>
  <si>
    <t>F3-Q1-OBJ2</t>
  </si>
  <si>
    <t>F3-Q1-OBJ3</t>
  </si>
  <si>
    <t>F3-Q1-OBJ4</t>
  </si>
  <si>
    <t>F3-Q1-OBJ5</t>
  </si>
  <si>
    <t>F3-Q2-OBJ1</t>
  </si>
  <si>
    <t>F3-Q2-OBJ2</t>
  </si>
  <si>
    <t>F3-Q2-OBJ3</t>
  </si>
  <si>
    <t>F3-Q2-OBJ4</t>
  </si>
  <si>
    <t>F3-Q2-OBJ5</t>
  </si>
  <si>
    <t>F3-Q3-OBJ1</t>
  </si>
  <si>
    <t>F3-Q3-OBJ2</t>
  </si>
  <si>
    <t>F3-Q3-OBJ3</t>
  </si>
  <si>
    <t>F3-Q3-OBJ4</t>
  </si>
  <si>
    <t>F3-Q3-OBJ5</t>
  </si>
  <si>
    <t>F3-Q4-OBJ1</t>
  </si>
  <si>
    <t>F3-Q4-OBJ2</t>
  </si>
  <si>
    <t>F3-Q4-OBJ3</t>
  </si>
  <si>
    <t>F3-Q4-OBJ4</t>
  </si>
  <si>
    <t>F3-Q4-OBJ5</t>
  </si>
  <si>
    <t>F4 Supporting Objective(s)</t>
  </si>
  <si>
    <t>F4-Q1-OBJ1</t>
  </si>
  <si>
    <t>F4-Q1-OBJ2</t>
  </si>
  <si>
    <t>F4-Q1-OBJ3</t>
  </si>
  <si>
    <t>F4-Q1-OBJ4</t>
  </si>
  <si>
    <t>F4-Q1-OBJ5</t>
  </si>
  <si>
    <t>F4-Q2-OBJ1</t>
  </si>
  <si>
    <t>F4-Q2-OBJ2</t>
  </si>
  <si>
    <t>F4-Q2-OBJ3</t>
  </si>
  <si>
    <t>F4-Q2-OBJ4</t>
  </si>
  <si>
    <t>F4-Q2-OBJ5</t>
  </si>
  <si>
    <t>F4-Q3-OBJ1</t>
  </si>
  <si>
    <t>F4-Q3-OBJ2</t>
  </si>
  <si>
    <t>F4-Q3-OBJ3</t>
  </si>
  <si>
    <t>F4-Q3-OBJ4</t>
  </si>
  <si>
    <t>F4-Q3-OBJ5</t>
  </si>
  <si>
    <t>F4-Q4-OBJ1</t>
  </si>
  <si>
    <t>F4-Q4-OBJ2</t>
  </si>
  <si>
    <t>F4-Q4-OBJ3</t>
  </si>
  <si>
    <t>F4-Q4-OBJ4</t>
  </si>
  <si>
    <t>F4-Q4-OBJ5</t>
  </si>
  <si>
    <t>C1 Supporting Objective(s)</t>
  </si>
  <si>
    <t>C1-Q1-OBJ1</t>
  </si>
  <si>
    <t>C1-Q1-OBJ2</t>
  </si>
  <si>
    <t>C1-Q1-OBJ3</t>
  </si>
  <si>
    <t>C1-Q1-OBJ4</t>
  </si>
  <si>
    <t>C1-Q1-OBJ5</t>
  </si>
  <si>
    <t>C1-Q2-OBJ1</t>
  </si>
  <si>
    <t>C1-Q2-OBJ2</t>
  </si>
  <si>
    <t>C1-Q2-OBJ3</t>
  </si>
  <si>
    <t>C1-Q2-OBJ4</t>
  </si>
  <si>
    <t>C1-Q2-OBJ5</t>
  </si>
  <si>
    <t>C1-Q3-OBJ1</t>
  </si>
  <si>
    <t>C1-Q3-OBJ2</t>
  </si>
  <si>
    <t>C1-Q3-OBJ3</t>
  </si>
  <si>
    <t>C1-Q3-OBJ4</t>
  </si>
  <si>
    <t>C1-Q3-OBJ5</t>
  </si>
  <si>
    <t>C1-Q4-OBJ1</t>
  </si>
  <si>
    <t>C1-Q4-OBJ2</t>
  </si>
  <si>
    <t>C1-Q4-OBJ3</t>
  </si>
  <si>
    <t>C1-Q4-OBJ4</t>
  </si>
  <si>
    <t>C1-Q4-OBJ5</t>
  </si>
  <si>
    <t>C2 Supporting Objective(s)</t>
  </si>
  <si>
    <t>C2-Q1-OBJ1</t>
  </si>
  <si>
    <t>C2-Q1-OBJ2</t>
  </si>
  <si>
    <t>C2-Q1-OBJ3</t>
  </si>
  <si>
    <t>C2-Q1-OBJ4</t>
  </si>
  <si>
    <t>C2-Q1-OBJ5</t>
  </si>
  <si>
    <t>C2-Q2-OBJ1</t>
  </si>
  <si>
    <t>C2-Q2-OBJ2</t>
  </si>
  <si>
    <t>C2-Q2-OBJ3</t>
  </si>
  <si>
    <t>C2-Q2-OBJ4</t>
  </si>
  <si>
    <t>C2-Q2-OBJ5</t>
  </si>
  <si>
    <t>C2-Q3-OBJ1</t>
  </si>
  <si>
    <t>C2-Q3-OBJ2</t>
  </si>
  <si>
    <t>C2-Q3-OBJ3</t>
  </si>
  <si>
    <t>C2-Q3-OBJ4</t>
  </si>
  <si>
    <t>C2-Q3-OBJ5</t>
  </si>
  <si>
    <t>C2-Q4-OBJ1</t>
  </si>
  <si>
    <t>C2-Q4-OBJ2</t>
  </si>
  <si>
    <t>C2-Q4-OBJ3</t>
  </si>
  <si>
    <t>C2-Q4-OBJ4</t>
  </si>
  <si>
    <t>C2-Q4-OBJ5</t>
  </si>
  <si>
    <t>C3 Supporting Objective(s)</t>
  </si>
  <si>
    <t>C3-Q1-OBJ1</t>
  </si>
  <si>
    <t>C3-Q1-OBJ2</t>
  </si>
  <si>
    <t>C3-Q1-OBJ3</t>
  </si>
  <si>
    <t>C3-Q1-OBJ4</t>
  </si>
  <si>
    <t>C3-Q1-OBJ5</t>
  </si>
  <si>
    <t>C3-Q2-OBJ1</t>
  </si>
  <si>
    <t>C3-Q2-OBJ2</t>
  </si>
  <si>
    <t>C3-Q2-OBJ3</t>
  </si>
  <si>
    <t>C3-Q2-OBJ4</t>
  </si>
  <si>
    <t>C3-Q2-OBJ5</t>
  </si>
  <si>
    <t>C3-Q3-OBJ1</t>
  </si>
  <si>
    <t>C3-Q3-OBJ2</t>
  </si>
  <si>
    <t>C3-Q3-OBJ3</t>
  </si>
  <si>
    <t>C3-Q3-OBJ4</t>
  </si>
  <si>
    <t>C3-Q3-OBJ5</t>
  </si>
  <si>
    <t>C3-Q4-OBJ1</t>
  </si>
  <si>
    <t>C3-Q4-OBJ2</t>
  </si>
  <si>
    <t>C3-Q4-OBJ3</t>
  </si>
  <si>
    <t>C3-Q4-OBJ4</t>
  </si>
  <si>
    <t>C3-Q4-OBJ5</t>
  </si>
  <si>
    <t>C4 Supporting Objective(s)</t>
  </si>
  <si>
    <t>C4-Q1-OBJ1</t>
  </si>
  <si>
    <t>C4-Q1-OBJ2</t>
  </si>
  <si>
    <t>C4-Q1-OBJ3</t>
  </si>
  <si>
    <t>C4-Q1-OBJ4</t>
  </si>
  <si>
    <t>C4-Q1-OBJ5</t>
  </si>
  <si>
    <t>C4-Q2-OBJ1</t>
  </si>
  <si>
    <t>C4-Q2-OBJ2</t>
  </si>
  <si>
    <t>C4-Q2-OBJ3</t>
  </si>
  <si>
    <t>C4-Q2-OBJ4</t>
  </si>
  <si>
    <t>C4-Q2-OBJ5</t>
  </si>
  <si>
    <t>C4-Q3-OBJ1</t>
  </si>
  <si>
    <t>C4-Q3-OBJ2</t>
  </si>
  <si>
    <t>C4-Q3-OBJ3</t>
  </si>
  <si>
    <t>C4-Q3-OBJ4</t>
  </si>
  <si>
    <t>C4-Q3-OBJ5</t>
  </si>
  <si>
    <t>C4-Q4-OBJ1</t>
  </si>
  <si>
    <t>C4-Q4-OBJ2</t>
  </si>
  <si>
    <t>C4-Q4-OBJ3</t>
  </si>
  <si>
    <t>C4-Q4-OBJ4</t>
  </si>
  <si>
    <t>C4-Q4-OBJ5</t>
  </si>
  <si>
    <t>Oversee 80% of new cadets achieving the Curry Achievement within 60 days of joining, as evidence by Quality Cadet Unit Award tracker, by 31 December 2022.</t>
  </si>
  <si>
    <t>Conduct 6 AEX classes each year with a 2 hour activity each year, by 31 December 2022.</t>
  </si>
  <si>
    <t>Ensure 100% of the 1st year cadets will have had an opportunity of an O-ride before 1 November 2022.</t>
  </si>
  <si>
    <t>AE Activity Log</t>
  </si>
  <si>
    <t>Unit will participate in a STEM Kit activity before 1 July 2022.</t>
  </si>
  <si>
    <t>Recommendations for a related goal the following year.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</si>
</sst>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8"/>
      <color theme="7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8"/>
      <color theme="9" tint="0.39997558519241921"/>
      <name val="Calibri"/>
      <family val="2"/>
      <scheme val="minor"/>
    </font>
    <font>
      <sz val="28"/>
      <color theme="8" tint="0.39997558519241921"/>
      <name val="Calibri"/>
      <family val="2"/>
      <scheme val="minor"/>
    </font>
    <font>
      <sz val="28"/>
      <color rgb="FFFF0000"/>
      <name val="Calibri"/>
      <family val="2"/>
      <scheme val="minor"/>
    </font>
    <font>
      <sz val="28"/>
      <color rgb="FF7030A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0.8999908444471571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CC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25E5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A790FF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/>
        <bgColor theme="1"/>
      </patternFill>
    </fill>
    <fill>
      <patternFill patternType="solid">
        <fgColor rgb="FF7030A0"/>
        <bgColor indexed="64"/>
      </patternFill>
    </fill>
    <fill>
      <patternFill patternType="solid">
        <fgColor theme="2"/>
        <bgColor indexed="64"/>
      </patternFill>
    </fill>
  </fills>
  <borders count="83">
    <border>
      <left/>
      <right/>
      <top/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/>
      <top style="thin">
        <color rgb="FF505050"/>
      </top>
      <bottom style="thin">
        <color rgb="FF505050"/>
      </bottom>
      <diagonal/>
    </border>
    <border>
      <left/>
      <right/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medium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/>
      <bottom style="thin">
        <color rgb="FF50505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thin">
        <color rgb="FF505050"/>
      </bottom>
      <diagonal/>
    </border>
    <border>
      <left style="thin">
        <color rgb="FF505050"/>
      </left>
      <right style="medium">
        <color indexed="64"/>
      </right>
      <top style="medium">
        <color indexed="64"/>
      </top>
      <bottom style="thin">
        <color rgb="FF505050"/>
      </bottom>
      <diagonal/>
    </border>
    <border>
      <left style="thin">
        <color rgb="FF505050"/>
      </left>
      <right style="medium">
        <color indexed="64"/>
      </right>
      <top style="thin">
        <color rgb="FF505050"/>
      </top>
      <bottom style="thin">
        <color rgb="FF505050"/>
      </bottom>
      <diagonal/>
    </border>
    <border>
      <left/>
      <right style="medium">
        <color indexed="64"/>
      </right>
      <top style="thin">
        <color rgb="FF505050"/>
      </top>
      <bottom style="thin">
        <color rgb="FF505050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theme="0"/>
      </left>
      <right style="thin">
        <color theme="0"/>
      </right>
      <top/>
      <bottom style="thin">
        <color rgb="FF505050"/>
      </bottom>
      <diagonal/>
    </border>
    <border>
      <left style="thin">
        <color theme="0"/>
      </left>
      <right style="medium">
        <color rgb="FF505050"/>
      </right>
      <top/>
      <bottom style="thin">
        <color rgb="FF505050"/>
      </bottom>
      <diagonal/>
    </border>
    <border>
      <left style="thin">
        <color theme="0"/>
      </left>
      <right style="thin">
        <color theme="0"/>
      </right>
      <top style="thin">
        <color rgb="FF505050"/>
      </top>
      <bottom style="thin">
        <color rgb="FF505050"/>
      </bottom>
      <diagonal/>
    </border>
    <border>
      <left style="thin">
        <color theme="0"/>
      </left>
      <right style="medium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theme="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rgb="FF50505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rgb="FF505050"/>
      </bottom>
      <diagonal/>
    </border>
    <border>
      <left style="thin">
        <color theme="0"/>
      </left>
      <right style="medium">
        <color indexed="64"/>
      </right>
      <top style="thin">
        <color rgb="FF505050"/>
      </top>
      <bottom style="thin">
        <color rgb="FF50505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 style="thin">
        <color rgb="FF505050"/>
      </right>
      <top style="thin">
        <color rgb="FF505050"/>
      </top>
      <bottom/>
      <diagonal/>
    </border>
    <border>
      <left style="thin">
        <color theme="0"/>
      </left>
      <right style="thin">
        <color rgb="FF505050"/>
      </right>
      <top style="thin">
        <color theme="0"/>
      </top>
      <bottom style="thin">
        <color theme="0"/>
      </bottom>
      <diagonal/>
    </border>
    <border>
      <left style="thin">
        <color rgb="FF505050"/>
      </left>
      <right style="thin">
        <color rgb="FF50505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thin">
        <color rgb="FF50505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rgb="FF505050"/>
      </left>
      <right style="medium">
        <color indexed="64"/>
      </right>
      <top/>
      <bottom style="thin">
        <color rgb="FF50505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rgb="FF505050"/>
      </right>
      <top/>
      <bottom style="thin">
        <color rgb="FF505050"/>
      </bottom>
      <diagonal/>
    </border>
    <border>
      <left/>
      <right style="thin">
        <color rgb="FF505050"/>
      </right>
      <top style="thin">
        <color rgb="FF505050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thin">
        <color rgb="FF50505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rgb="FF505050"/>
      </right>
      <top style="thin">
        <color theme="0"/>
      </top>
      <bottom style="medium">
        <color indexed="64"/>
      </bottom>
      <diagonal/>
    </border>
    <border>
      <left/>
      <right style="thin">
        <color rgb="FF505050"/>
      </right>
      <top style="medium">
        <color indexed="64"/>
      </top>
      <bottom style="thin">
        <color rgb="FF505050"/>
      </bottom>
      <diagonal/>
    </border>
    <border>
      <left/>
      <right style="thin">
        <color rgb="FF505050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theme="0"/>
      </bottom>
      <diagonal/>
    </border>
    <border>
      <left/>
      <right style="thin">
        <color rgb="FF505050"/>
      </right>
      <top style="medium">
        <color theme="0"/>
      </top>
      <bottom style="medium">
        <color theme="0"/>
      </bottom>
      <diagonal/>
    </border>
    <border>
      <left/>
      <right style="thin">
        <color rgb="FF505050"/>
      </right>
      <top style="medium">
        <color theme="0"/>
      </top>
      <bottom style="medium">
        <color indexed="64"/>
      </bottom>
      <diagonal/>
    </border>
    <border>
      <left/>
      <right style="thin">
        <color theme="0"/>
      </right>
      <top style="medium">
        <color indexed="64"/>
      </top>
      <bottom style="thin">
        <color rgb="FF505050"/>
      </bottom>
      <diagonal/>
    </border>
    <border>
      <left/>
      <right style="thin">
        <color theme="0"/>
      </right>
      <top style="thin">
        <color rgb="FF50505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rgb="FF505050"/>
      </bottom>
      <diagonal/>
    </border>
    <border>
      <left/>
      <right style="thin">
        <color theme="0"/>
      </right>
      <top style="thin">
        <color rgb="FF505050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rgb="FFB2B2B2"/>
      </right>
      <top style="thin">
        <color rgb="FF505050"/>
      </top>
      <bottom style="thin">
        <color rgb="FF505050"/>
      </bottom>
      <diagonal/>
    </border>
    <border>
      <left style="thin">
        <color theme="0"/>
      </left>
      <right/>
      <top style="thin">
        <color rgb="FF505050"/>
      </top>
      <bottom style="thin">
        <color rgb="FF505050"/>
      </bottom>
      <diagonal/>
    </border>
    <border>
      <left/>
      <right style="medium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theme="0"/>
      </left>
      <right style="thin">
        <color rgb="FF505050"/>
      </right>
      <top style="thin">
        <color rgb="FF505050"/>
      </top>
      <bottom/>
      <diagonal/>
    </border>
    <border>
      <left style="thin">
        <color theme="0"/>
      </left>
      <right style="thin">
        <color rgb="FF505050"/>
      </right>
      <top/>
      <bottom style="medium">
        <color indexed="64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 style="thin">
        <color theme="0"/>
      </left>
      <right/>
      <top/>
      <bottom style="medium">
        <color theme="0"/>
      </bottom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theme="0"/>
      </left>
      <right style="thin">
        <color rgb="FF505050"/>
      </right>
      <top style="medium">
        <color indexed="64"/>
      </top>
      <bottom/>
      <diagonal/>
    </border>
    <border>
      <left style="thin">
        <color theme="0"/>
      </left>
      <right style="thin">
        <color rgb="FF505050"/>
      </right>
      <top/>
      <bottom style="thin">
        <color rgb="FF505050"/>
      </bottom>
      <diagonal/>
    </border>
    <border>
      <left style="thin">
        <color theme="0"/>
      </left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" fillId="4" borderId="6" applyNumberFormat="0" applyFont="0" applyAlignment="0" applyProtection="0"/>
    <xf numFmtId="0" fontId="10" fillId="0" borderId="0" applyNumberFormat="0" applyFill="0" applyBorder="0" applyAlignment="0" applyProtection="0"/>
  </cellStyleXfs>
  <cellXfs count="212">
    <xf numFmtId="0" fontId="0" fillId="0" borderId="0" xfId="0"/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0" fontId="0" fillId="0" borderId="0" xfId="0" applyAlignment="1">
      <alignment vertical="center" wrapText="1"/>
    </xf>
    <xf numFmtId="0" fontId="0" fillId="5" borderId="7" xfId="0" applyFill="1" applyBorder="1" applyAlignment="1">
      <alignment vertical="center"/>
    </xf>
    <xf numFmtId="0" fontId="0" fillId="5" borderId="7" xfId="0" applyFill="1" applyBorder="1" applyAlignment="1">
      <alignment vertical="center" wrapText="1"/>
    </xf>
    <xf numFmtId="0" fontId="0" fillId="5" borderId="8" xfId="0" applyFill="1" applyBorder="1" applyAlignment="1">
      <alignment vertical="center" wrapText="1"/>
    </xf>
    <xf numFmtId="0" fontId="0" fillId="5" borderId="1" xfId="0" applyFill="1" applyBorder="1" applyAlignment="1">
      <alignment vertical="center"/>
    </xf>
    <xf numFmtId="0" fontId="0" fillId="5" borderId="9" xfId="0" applyFill="1" applyBorder="1" applyAlignment="1">
      <alignment vertical="center" wrapText="1"/>
    </xf>
    <xf numFmtId="0" fontId="0" fillId="4" borderId="6" xfId="1" applyFont="1" applyAlignment="1">
      <alignment vertical="center" wrapText="1"/>
    </xf>
    <xf numFmtId="0" fontId="0" fillId="4" borderId="6" xfId="1" applyFont="1" applyAlignment="1">
      <alignment vertical="center"/>
    </xf>
    <xf numFmtId="0" fontId="0" fillId="4" borderId="6" xfId="1" applyFont="1" applyBorder="1" applyAlignment="1">
      <alignment vertical="center" wrapText="1"/>
    </xf>
    <xf numFmtId="0" fontId="0" fillId="4" borderId="6" xfId="1" applyFont="1" applyBorder="1" applyAlignment="1">
      <alignment vertical="center"/>
    </xf>
    <xf numFmtId="0" fontId="0" fillId="4" borderId="12" xfId="1" applyFont="1" applyBorder="1" applyAlignment="1">
      <alignment vertical="center"/>
    </xf>
    <xf numFmtId="0" fontId="0" fillId="4" borderId="13" xfId="1" applyFont="1" applyBorder="1" applyAlignment="1">
      <alignment vertical="center"/>
    </xf>
    <xf numFmtId="0" fontId="0" fillId="7" borderId="1" xfId="0" applyFill="1" applyBorder="1" applyAlignment="1">
      <alignment vertical="center"/>
    </xf>
    <xf numFmtId="0" fontId="0" fillId="4" borderId="14" xfId="1" applyFont="1" applyBorder="1" applyAlignment="1">
      <alignment vertical="center"/>
    </xf>
    <xf numFmtId="0" fontId="0" fillId="7" borderId="7" xfId="0" applyFill="1" applyBorder="1" applyAlignment="1">
      <alignment vertical="center"/>
    </xf>
    <xf numFmtId="0" fontId="0" fillId="7" borderId="7" xfId="0" applyFill="1" applyBorder="1" applyAlignment="1">
      <alignment vertical="center" wrapText="1"/>
    </xf>
    <xf numFmtId="0" fontId="0" fillId="7" borderId="8" xfId="0" applyFill="1" applyBorder="1" applyAlignment="1">
      <alignment vertical="center" wrapText="1"/>
    </xf>
    <xf numFmtId="0" fontId="0" fillId="7" borderId="9" xfId="0" applyFill="1" applyBorder="1" applyAlignment="1">
      <alignment vertical="center" wrapText="1"/>
    </xf>
    <xf numFmtId="0" fontId="4" fillId="8" borderId="15" xfId="0" applyFont="1" applyFill="1" applyBorder="1" applyAlignment="1">
      <alignment vertical="center"/>
    </xf>
    <xf numFmtId="0" fontId="4" fillId="8" borderId="15" xfId="0" applyFont="1" applyFill="1" applyBorder="1" applyAlignment="1">
      <alignment vertical="center" wrapText="1"/>
    </xf>
    <xf numFmtId="0" fontId="4" fillId="8" borderId="16" xfId="0" applyFont="1" applyFill="1" applyBorder="1" applyAlignment="1">
      <alignment vertical="center" wrapText="1"/>
    </xf>
    <xf numFmtId="0" fontId="4" fillId="8" borderId="17" xfId="0" applyFont="1" applyFill="1" applyBorder="1" applyAlignment="1">
      <alignment vertical="center"/>
    </xf>
    <xf numFmtId="0" fontId="4" fillId="8" borderId="18" xfId="0" applyFont="1" applyFill="1" applyBorder="1" applyAlignment="1">
      <alignment vertical="center" wrapText="1"/>
    </xf>
    <xf numFmtId="0" fontId="4" fillId="6" borderId="21" xfId="0" applyFont="1" applyFill="1" applyBorder="1" applyAlignment="1">
      <alignment vertical="center"/>
    </xf>
    <xf numFmtId="0" fontId="4" fillId="6" borderId="21" xfId="0" applyFont="1" applyFill="1" applyBorder="1" applyAlignment="1">
      <alignment vertical="center" wrapText="1"/>
    </xf>
    <xf numFmtId="0" fontId="4" fillId="6" borderId="22" xfId="0" applyFont="1" applyFill="1" applyBorder="1" applyAlignment="1">
      <alignment vertical="center" wrapText="1"/>
    </xf>
    <xf numFmtId="0" fontId="4" fillId="6" borderId="17" xfId="0" applyFont="1" applyFill="1" applyBorder="1" applyAlignment="1">
      <alignment vertical="center"/>
    </xf>
    <xf numFmtId="0" fontId="4" fillId="6" borderId="23" xfId="0" applyFont="1" applyFill="1" applyBorder="1" applyAlignment="1">
      <alignment vertical="center" wrapText="1"/>
    </xf>
    <xf numFmtId="0" fontId="0" fillId="9" borderId="7" xfId="0" applyFill="1" applyBorder="1" applyAlignment="1">
      <alignment vertical="center"/>
    </xf>
    <xf numFmtId="0" fontId="0" fillId="9" borderId="7" xfId="0" applyFill="1" applyBorder="1" applyAlignment="1">
      <alignment vertical="center" wrapText="1"/>
    </xf>
    <xf numFmtId="0" fontId="0" fillId="9" borderId="8" xfId="0" applyFill="1" applyBorder="1" applyAlignment="1">
      <alignment vertical="center" wrapText="1"/>
    </xf>
    <xf numFmtId="0" fontId="0" fillId="9" borderId="1" xfId="0" applyFill="1" applyBorder="1" applyAlignment="1">
      <alignment vertical="center"/>
    </xf>
    <xf numFmtId="0" fontId="0" fillId="9" borderId="9" xfId="0" applyFill="1" applyBorder="1" applyAlignment="1">
      <alignment vertical="center" wrapText="1"/>
    </xf>
    <xf numFmtId="0" fontId="4" fillId="10" borderId="15" xfId="0" applyFont="1" applyFill="1" applyBorder="1" applyAlignment="1">
      <alignment vertical="center"/>
    </xf>
    <xf numFmtId="0" fontId="4" fillId="10" borderId="15" xfId="0" applyFont="1" applyFill="1" applyBorder="1" applyAlignment="1">
      <alignment vertical="center" wrapText="1"/>
    </xf>
    <xf numFmtId="0" fontId="4" fillId="10" borderId="16" xfId="0" applyFont="1" applyFill="1" applyBorder="1" applyAlignment="1">
      <alignment vertical="center" wrapText="1"/>
    </xf>
    <xf numFmtId="0" fontId="4" fillId="10" borderId="17" xfId="0" applyFont="1" applyFill="1" applyBorder="1" applyAlignment="1">
      <alignment vertical="center"/>
    </xf>
    <xf numFmtId="0" fontId="4" fillId="10" borderId="18" xfId="0" applyFont="1" applyFill="1" applyBorder="1" applyAlignment="1">
      <alignment vertical="center" wrapText="1"/>
    </xf>
    <xf numFmtId="0" fontId="4" fillId="11" borderId="24" xfId="0" applyFont="1" applyFill="1" applyBorder="1" applyAlignment="1">
      <alignment vertical="center"/>
    </xf>
    <xf numFmtId="0" fontId="4" fillId="11" borderId="29" xfId="0" applyFont="1" applyFill="1" applyBorder="1" applyAlignment="1">
      <alignment vertical="center"/>
    </xf>
    <xf numFmtId="0" fontId="4" fillId="11" borderId="29" xfId="0" applyFont="1" applyFill="1" applyBorder="1" applyAlignment="1">
      <alignment vertical="center" wrapText="1"/>
    </xf>
    <xf numFmtId="0" fontId="4" fillId="11" borderId="30" xfId="0" applyFont="1" applyFill="1" applyBorder="1" applyAlignment="1">
      <alignment vertical="center" wrapText="1"/>
    </xf>
    <xf numFmtId="0" fontId="4" fillId="11" borderId="32" xfId="0" applyFont="1" applyFill="1" applyBorder="1" applyAlignment="1">
      <alignment vertical="center" wrapText="1"/>
    </xf>
    <xf numFmtId="0" fontId="0" fillId="3" borderId="7" xfId="0" applyFill="1" applyBorder="1" applyAlignment="1">
      <alignment vertical="center"/>
    </xf>
    <xf numFmtId="0" fontId="0" fillId="3" borderId="7" xfId="0" applyFill="1" applyBorder="1" applyAlignment="1">
      <alignment vertical="center" wrapText="1"/>
    </xf>
    <xf numFmtId="0" fontId="0" fillId="3" borderId="8" xfId="0" applyFill="1" applyBorder="1" applyAlignment="1">
      <alignment vertical="center" wrapText="1"/>
    </xf>
    <xf numFmtId="0" fontId="0" fillId="3" borderId="9" xfId="0" applyFill="1" applyBorder="1" applyAlignment="1">
      <alignment vertical="center" wrapText="1"/>
    </xf>
    <xf numFmtId="0" fontId="0" fillId="12" borderId="1" xfId="0" applyFill="1" applyBorder="1" applyAlignment="1">
      <alignment vertical="center"/>
    </xf>
    <xf numFmtId="0" fontId="0" fillId="12" borderId="7" xfId="0" applyFill="1" applyBorder="1" applyAlignment="1">
      <alignment vertical="center"/>
    </xf>
    <xf numFmtId="0" fontId="0" fillId="12" borderId="7" xfId="0" applyFill="1" applyBorder="1" applyAlignment="1">
      <alignment vertical="center" wrapText="1"/>
    </xf>
    <xf numFmtId="0" fontId="0" fillId="12" borderId="8" xfId="0" applyFill="1" applyBorder="1" applyAlignment="1">
      <alignment vertical="center" wrapText="1"/>
    </xf>
    <xf numFmtId="0" fontId="0" fillId="12" borderId="9" xfId="0" applyFill="1" applyBorder="1" applyAlignment="1">
      <alignment vertical="center" wrapText="1"/>
    </xf>
    <xf numFmtId="0" fontId="0" fillId="5" borderId="5" xfId="0" applyFill="1" applyBorder="1" applyAlignment="1">
      <alignment vertical="center"/>
    </xf>
    <xf numFmtId="0" fontId="0" fillId="5" borderId="5" xfId="0" applyFill="1" applyBorder="1" applyAlignment="1">
      <alignment vertical="center" wrapText="1"/>
    </xf>
    <xf numFmtId="0" fontId="0" fillId="5" borderId="33" xfId="0" applyFill="1" applyBorder="1" applyAlignment="1">
      <alignment vertical="center" wrapText="1"/>
    </xf>
    <xf numFmtId="0" fontId="1" fillId="2" borderId="24" xfId="0" applyFont="1" applyFill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15" fontId="0" fillId="4" borderId="11" xfId="1" applyNumberFormat="1" applyFont="1" applyBorder="1" applyAlignment="1">
      <alignment vertical="center"/>
    </xf>
    <xf numFmtId="15" fontId="0" fillId="4" borderId="11" xfId="1" applyNumberFormat="1" applyFont="1" applyBorder="1" applyAlignment="1">
      <alignment vertical="center" wrapText="1"/>
    </xf>
    <xf numFmtId="15" fontId="0" fillId="4" borderId="6" xfId="1" applyNumberFormat="1" applyFont="1" applyAlignment="1">
      <alignment vertical="center"/>
    </xf>
    <xf numFmtId="0" fontId="4" fillId="13" borderId="24" xfId="0" applyFont="1" applyFill="1" applyBorder="1" applyAlignment="1">
      <alignment horizontal="center" vertical="center" textRotation="90"/>
    </xf>
    <xf numFmtId="0" fontId="0" fillId="0" borderId="0" xfId="0" applyAlignment="1">
      <alignment horizontal="center" vertical="center" textRotation="90"/>
    </xf>
    <xf numFmtId="0" fontId="4" fillId="15" borderId="7" xfId="0" applyFont="1" applyFill="1" applyBorder="1" applyAlignment="1">
      <alignment vertical="center"/>
    </xf>
    <xf numFmtId="0" fontId="4" fillId="15" borderId="7" xfId="0" applyFont="1" applyFill="1" applyBorder="1" applyAlignment="1">
      <alignment vertical="center" wrapText="1"/>
    </xf>
    <xf numFmtId="0" fontId="4" fillId="15" borderId="8" xfId="0" applyFont="1" applyFill="1" applyBorder="1" applyAlignment="1">
      <alignment vertical="center" wrapText="1"/>
    </xf>
    <xf numFmtId="0" fontId="4" fillId="15" borderId="1" xfId="0" applyFont="1" applyFill="1" applyBorder="1" applyAlignment="1">
      <alignment vertical="center"/>
    </xf>
    <xf numFmtId="0" fontId="4" fillId="15" borderId="9" xfId="0" applyFont="1" applyFill="1" applyBorder="1" applyAlignment="1">
      <alignment vertical="center" wrapText="1"/>
    </xf>
    <xf numFmtId="0" fontId="4" fillId="15" borderId="41" xfId="0" applyFont="1" applyFill="1" applyBorder="1" applyAlignment="1">
      <alignment horizontal="center" vertical="center"/>
    </xf>
    <xf numFmtId="0" fontId="4" fillId="15" borderId="25" xfId="0" applyFont="1" applyFill="1" applyBorder="1" applyAlignment="1">
      <alignment horizontal="center" vertical="center"/>
    </xf>
    <xf numFmtId="0" fontId="4" fillId="15" borderId="1" xfId="0" applyFont="1" applyFill="1" applyBorder="1" applyAlignment="1">
      <alignment horizontal="left" vertical="center"/>
    </xf>
    <xf numFmtId="0" fontId="4" fillId="15" borderId="9" xfId="0" applyFont="1" applyFill="1" applyBorder="1" applyAlignment="1">
      <alignment horizontal="left" vertical="center"/>
    </xf>
    <xf numFmtId="0" fontId="0" fillId="4" borderId="6" xfId="1" applyFont="1" applyBorder="1" applyAlignment="1">
      <alignment horizontal="left" vertical="center"/>
    </xf>
    <xf numFmtId="0" fontId="0" fillId="4" borderId="11" xfId="1" applyFont="1" applyBorder="1" applyAlignment="1">
      <alignment horizontal="left" vertical="center"/>
    </xf>
    <xf numFmtId="0" fontId="4" fillId="15" borderId="36" xfId="0" applyFont="1" applyFill="1" applyBorder="1" applyAlignment="1">
      <alignment horizontal="center" vertical="center"/>
    </xf>
    <xf numFmtId="0" fontId="0" fillId="12" borderId="41" xfId="0" applyFill="1" applyBorder="1" applyAlignment="1">
      <alignment horizontal="center" vertical="center"/>
    </xf>
    <xf numFmtId="0" fontId="0" fillId="12" borderId="25" xfId="0" applyFill="1" applyBorder="1" applyAlignment="1">
      <alignment horizontal="center" vertical="center"/>
    </xf>
    <xf numFmtId="0" fontId="0" fillId="12" borderId="1" xfId="0" applyFill="1" applyBorder="1" applyAlignment="1">
      <alignment horizontal="left" vertical="center"/>
    </xf>
    <xf numFmtId="0" fontId="0" fillId="12" borderId="9" xfId="0" applyFill="1" applyBorder="1" applyAlignment="1">
      <alignment horizontal="left" vertical="center"/>
    </xf>
    <xf numFmtId="0" fontId="0" fillId="12" borderId="36" xfId="0" applyFill="1" applyBorder="1" applyAlignment="1">
      <alignment horizontal="center" vertical="center"/>
    </xf>
    <xf numFmtId="0" fontId="7" fillId="2" borderId="51" xfId="0" applyFont="1" applyFill="1" applyBorder="1" applyAlignment="1">
      <alignment horizontal="center" vertical="center" textRotation="90"/>
    </xf>
    <xf numFmtId="0" fontId="7" fillId="2" borderId="52" xfId="0" applyFont="1" applyFill="1" applyBorder="1" applyAlignment="1">
      <alignment horizontal="center" vertical="center" textRotation="90"/>
    </xf>
    <xf numFmtId="0" fontId="7" fillId="2" borderId="65" xfId="0" applyFont="1" applyFill="1" applyBorder="1" applyAlignment="1">
      <alignment horizontal="center" vertical="center" textRotation="90"/>
    </xf>
    <xf numFmtId="0" fontId="0" fillId="3" borderId="41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0" fillId="4" borderId="6" xfId="1" applyFont="1" applyAlignment="1">
      <alignment horizontal="left" vertical="center"/>
    </xf>
    <xf numFmtId="0" fontId="0" fillId="3" borderId="36" xfId="0" applyFill="1" applyBorder="1" applyAlignment="1">
      <alignment horizontal="center" vertical="center"/>
    </xf>
    <xf numFmtId="0" fontId="4" fillId="11" borderId="46" xfId="0" applyFont="1" applyFill="1" applyBorder="1" applyAlignment="1">
      <alignment horizontal="center" vertical="center"/>
    </xf>
    <xf numFmtId="0" fontId="4" fillId="11" borderId="47" xfId="0" applyFont="1" applyFill="1" applyBorder="1" applyAlignment="1">
      <alignment horizontal="center" vertical="center"/>
    </xf>
    <xf numFmtId="0" fontId="4" fillId="11" borderId="48" xfId="0" applyFont="1" applyFill="1" applyBorder="1" applyAlignment="1">
      <alignment horizontal="center" vertical="center"/>
    </xf>
    <xf numFmtId="0" fontId="4" fillId="11" borderId="27" xfId="0" applyFont="1" applyFill="1" applyBorder="1" applyAlignment="1">
      <alignment horizontal="left" vertical="center"/>
    </xf>
    <xf numFmtId="0" fontId="4" fillId="11" borderId="28" xfId="0" applyFont="1" applyFill="1" applyBorder="1" applyAlignment="1">
      <alignment horizontal="left" vertical="center"/>
    </xf>
    <xf numFmtId="0" fontId="4" fillId="11" borderId="31" xfId="0" applyFont="1" applyFill="1" applyBorder="1" applyAlignment="1">
      <alignment horizontal="left" vertical="center"/>
    </xf>
    <xf numFmtId="0" fontId="4" fillId="11" borderId="49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 textRotation="90"/>
    </xf>
    <xf numFmtId="0" fontId="2" fillId="2" borderId="52" xfId="0" applyFont="1" applyFill="1" applyBorder="1" applyAlignment="1">
      <alignment horizontal="center" vertical="center" textRotation="90"/>
    </xf>
    <xf numFmtId="0" fontId="2" fillId="2" borderId="65" xfId="0" applyFont="1" applyFill="1" applyBorder="1" applyAlignment="1">
      <alignment horizontal="center" vertical="center" textRotation="90"/>
    </xf>
    <xf numFmtId="0" fontId="5" fillId="2" borderId="51" xfId="0" applyFont="1" applyFill="1" applyBorder="1" applyAlignment="1">
      <alignment horizontal="center" vertical="center" textRotation="90"/>
    </xf>
    <xf numFmtId="0" fontId="5" fillId="2" borderId="52" xfId="0" applyFont="1" applyFill="1" applyBorder="1" applyAlignment="1">
      <alignment horizontal="center" vertical="center" textRotation="90"/>
    </xf>
    <xf numFmtId="0" fontId="5" fillId="2" borderId="65" xfId="0" applyFont="1" applyFill="1" applyBorder="1" applyAlignment="1">
      <alignment horizontal="center" vertical="center" textRotation="90"/>
    </xf>
    <xf numFmtId="0" fontId="4" fillId="8" borderId="43" xfId="0" applyFont="1" applyFill="1" applyBorder="1" applyAlignment="1">
      <alignment horizontal="center" vertical="center"/>
    </xf>
    <xf numFmtId="0" fontId="4" fillId="8" borderId="44" xfId="0" applyFont="1" applyFill="1" applyBorder="1" applyAlignment="1">
      <alignment horizontal="center" vertical="center"/>
    </xf>
    <xf numFmtId="0" fontId="4" fillId="8" borderId="20" xfId="0" applyFont="1" applyFill="1" applyBorder="1" applyAlignment="1">
      <alignment horizontal="center" vertical="center"/>
    </xf>
    <xf numFmtId="0" fontId="4" fillId="8" borderId="19" xfId="0" applyFont="1" applyFill="1" applyBorder="1" applyAlignment="1">
      <alignment horizontal="left" vertical="center"/>
    </xf>
    <xf numFmtId="0" fontId="4" fillId="8" borderId="1" xfId="0" applyFont="1" applyFill="1" applyBorder="1" applyAlignment="1">
      <alignment horizontal="left" vertical="center"/>
    </xf>
    <xf numFmtId="0" fontId="4" fillId="8" borderId="4" xfId="0" applyFont="1" applyFill="1" applyBorder="1" applyAlignment="1">
      <alignment horizontal="left" vertical="center"/>
    </xf>
    <xf numFmtId="0" fontId="0" fillId="4" borderId="6" xfId="1" applyFont="1" applyAlignment="1">
      <alignment horizontal="left" vertical="center" wrapText="1"/>
    </xf>
    <xf numFmtId="0" fontId="6" fillId="2" borderId="51" xfId="0" applyFont="1" applyFill="1" applyBorder="1" applyAlignment="1">
      <alignment horizontal="center" vertical="center" textRotation="90"/>
    </xf>
    <xf numFmtId="0" fontId="6" fillId="2" borderId="52" xfId="0" applyFont="1" applyFill="1" applyBorder="1" applyAlignment="1">
      <alignment horizontal="center" vertical="center" textRotation="90"/>
    </xf>
    <xf numFmtId="0" fontId="6" fillId="2" borderId="65" xfId="0" applyFont="1" applyFill="1" applyBorder="1" applyAlignment="1">
      <alignment horizontal="center" vertical="center" textRotation="90"/>
    </xf>
    <xf numFmtId="0" fontId="0" fillId="5" borderId="1" xfId="0" applyFill="1" applyBorder="1" applyAlignment="1">
      <alignment horizontal="left" vertical="center"/>
    </xf>
    <xf numFmtId="0" fontId="0" fillId="5" borderId="9" xfId="0" applyFill="1" applyBorder="1" applyAlignment="1">
      <alignment horizontal="left" vertical="center"/>
    </xf>
    <xf numFmtId="0" fontId="0" fillId="4" borderId="2" xfId="1" applyFont="1" applyBorder="1" applyAlignment="1">
      <alignment horizontal="left" vertical="center"/>
    </xf>
    <xf numFmtId="0" fontId="0" fillId="4" borderId="3" xfId="1" applyFont="1" applyBorder="1" applyAlignment="1">
      <alignment horizontal="left" vertical="center"/>
    </xf>
    <xf numFmtId="0" fontId="0" fillId="4" borderId="10" xfId="1" applyFont="1" applyBorder="1" applyAlignment="1">
      <alignment horizontal="left" vertical="center"/>
    </xf>
    <xf numFmtId="0" fontId="4" fillId="6" borderId="17" xfId="0" applyFont="1" applyFill="1" applyBorder="1" applyAlignment="1">
      <alignment horizontal="left" vertical="center"/>
    </xf>
    <xf numFmtId="0" fontId="4" fillId="6" borderId="23" xfId="0" applyFont="1" applyFill="1" applyBorder="1" applyAlignment="1">
      <alignment horizontal="left" vertical="center"/>
    </xf>
    <xf numFmtId="0" fontId="4" fillId="6" borderId="39" xfId="0" applyFont="1" applyFill="1" applyBorder="1" applyAlignment="1">
      <alignment horizontal="center" vertical="center"/>
    </xf>
    <xf numFmtId="0" fontId="4" fillId="6" borderId="40" xfId="0" applyFont="1" applyFill="1" applyBorder="1" applyAlignment="1">
      <alignment horizontal="center" vertical="center"/>
    </xf>
    <xf numFmtId="0" fontId="0" fillId="5" borderId="41" xfId="0" applyFill="1" applyBorder="1" applyAlignment="1">
      <alignment horizontal="center" vertical="center"/>
    </xf>
    <xf numFmtId="0" fontId="0" fillId="5" borderId="25" xfId="0" applyFill="1" applyBorder="1" applyAlignment="1">
      <alignment horizontal="center" vertical="center"/>
    </xf>
    <xf numFmtId="0" fontId="4" fillId="6" borderId="37" xfId="0" applyFont="1" applyFill="1" applyBorder="1" applyAlignment="1">
      <alignment horizontal="center" vertical="center"/>
    </xf>
    <xf numFmtId="0" fontId="4" fillId="6" borderId="38" xfId="0" applyFont="1" applyFill="1" applyBorder="1" applyAlignment="1">
      <alignment horizontal="center" vertical="center"/>
    </xf>
    <xf numFmtId="0" fontId="0" fillId="5" borderId="36" xfId="0" applyFill="1" applyBorder="1" applyAlignment="1">
      <alignment horizontal="center" vertical="center"/>
    </xf>
    <xf numFmtId="0" fontId="0" fillId="5" borderId="35" xfId="0" applyFill="1" applyBorder="1" applyAlignment="1">
      <alignment horizontal="center" vertical="center"/>
    </xf>
    <xf numFmtId="0" fontId="0" fillId="7" borderId="42" xfId="0" applyFill="1" applyBorder="1" applyAlignment="1">
      <alignment horizontal="center" vertical="center"/>
    </xf>
    <xf numFmtId="0" fontId="0" fillId="7" borderId="35" xfId="0" applyFill="1" applyBorder="1" applyAlignment="1">
      <alignment horizontal="center" vertical="center"/>
    </xf>
    <xf numFmtId="0" fontId="0" fillId="7" borderId="26" xfId="0" applyFill="1" applyBorder="1" applyAlignment="1">
      <alignment horizontal="center" vertical="center"/>
    </xf>
    <xf numFmtId="0" fontId="0" fillId="7" borderId="25" xfId="0" applyFill="1" applyBorder="1" applyAlignment="1">
      <alignment horizontal="center" vertical="center"/>
    </xf>
    <xf numFmtId="0" fontId="0" fillId="7" borderId="36" xfId="0" applyFill="1" applyBorder="1" applyAlignment="1">
      <alignment horizontal="center" vertical="center"/>
    </xf>
    <xf numFmtId="0" fontId="4" fillId="8" borderId="45" xfId="0" applyFont="1" applyFill="1" applyBorder="1" applyAlignment="1">
      <alignment horizontal="center" vertical="center"/>
    </xf>
    <xf numFmtId="0" fontId="4" fillId="10" borderId="59" xfId="0" applyFont="1" applyFill="1" applyBorder="1" applyAlignment="1">
      <alignment horizontal="center" vertical="center"/>
    </xf>
    <xf numFmtId="0" fontId="4" fillId="10" borderId="64" xfId="0" applyFont="1" applyFill="1" applyBorder="1" applyAlignment="1">
      <alignment horizontal="center" vertical="center"/>
    </xf>
    <xf numFmtId="0" fontId="4" fillId="10" borderId="55" xfId="0" applyFont="1" applyFill="1" applyBorder="1" applyAlignment="1">
      <alignment horizontal="left" vertical="center"/>
    </xf>
    <xf numFmtId="0" fontId="4" fillId="10" borderId="3" xfId="0" applyFont="1" applyFill="1" applyBorder="1" applyAlignment="1">
      <alignment horizontal="left" vertical="center"/>
    </xf>
    <xf numFmtId="0" fontId="4" fillId="10" borderId="56" xfId="0" applyFont="1" applyFill="1" applyBorder="1" applyAlignment="1">
      <alignment horizontal="left" vertical="center"/>
    </xf>
    <xf numFmtId="0" fontId="0" fillId="9" borderId="2" xfId="0" applyFill="1" applyBorder="1" applyAlignment="1">
      <alignment horizontal="left" vertical="center"/>
    </xf>
    <xf numFmtId="0" fontId="0" fillId="9" borderId="3" xfId="0" applyFill="1" applyBorder="1" applyAlignment="1">
      <alignment horizontal="left" vertical="center"/>
    </xf>
    <xf numFmtId="0" fontId="0" fillId="9" borderId="10" xfId="0" applyFill="1" applyBorder="1" applyAlignment="1">
      <alignment horizontal="left" vertical="center"/>
    </xf>
    <xf numFmtId="0" fontId="4" fillId="10" borderId="60" xfId="0" applyFont="1" applyFill="1" applyBorder="1" applyAlignment="1">
      <alignment horizontal="center" vertical="center"/>
    </xf>
    <xf numFmtId="0" fontId="4" fillId="10" borderId="61" xfId="0" applyFont="1" applyFill="1" applyBorder="1" applyAlignment="1">
      <alignment horizontal="center" vertical="center"/>
    </xf>
    <xf numFmtId="0" fontId="0" fillId="9" borderId="57" xfId="0" applyFill="1" applyBorder="1" applyAlignment="1">
      <alignment horizontal="center" vertical="center"/>
    </xf>
    <xf numFmtId="0" fontId="0" fillId="9" borderId="58" xfId="0" applyFill="1" applyBorder="1" applyAlignment="1">
      <alignment horizontal="center" vertical="center"/>
    </xf>
    <xf numFmtId="0" fontId="0" fillId="9" borderId="63" xfId="0" applyFill="1" applyBorder="1" applyAlignment="1">
      <alignment horizontal="center" vertical="center"/>
    </xf>
    <xf numFmtId="0" fontId="0" fillId="9" borderId="62" xfId="0" applyFill="1" applyBorder="1" applyAlignment="1">
      <alignment horizontal="center" vertical="center"/>
    </xf>
    <xf numFmtId="0" fontId="0" fillId="4" borderId="6" xfId="1" applyFont="1" applyBorder="1" applyAlignment="1">
      <alignment horizontal="left" vertical="center" wrapText="1"/>
    </xf>
    <xf numFmtId="0" fontId="0" fillId="4" borderId="11" xfId="1" applyFont="1" applyBorder="1" applyAlignment="1">
      <alignment horizontal="left" vertical="center" wrapText="1"/>
    </xf>
    <xf numFmtId="0" fontId="0" fillId="4" borderId="2" xfId="1" applyFont="1" applyBorder="1" applyAlignment="1">
      <alignment horizontal="left" vertical="center" wrapText="1"/>
    </xf>
    <xf numFmtId="0" fontId="0" fillId="4" borderId="3" xfId="1" applyFont="1" applyBorder="1" applyAlignment="1">
      <alignment horizontal="left" vertical="center" wrapText="1"/>
    </xf>
    <xf numFmtId="0" fontId="0" fillId="4" borderId="54" xfId="1" applyFont="1" applyBorder="1" applyAlignment="1">
      <alignment horizontal="left" vertical="center" wrapText="1"/>
    </xf>
    <xf numFmtId="0" fontId="0" fillId="7" borderId="2" xfId="0" applyFill="1" applyBorder="1" applyAlignment="1">
      <alignment horizontal="left" vertical="center"/>
    </xf>
    <xf numFmtId="0" fontId="0" fillId="7" borderId="3" xfId="0" applyFill="1" applyBorder="1" applyAlignment="1">
      <alignment horizontal="left" vertical="center"/>
    </xf>
    <xf numFmtId="0" fontId="0" fillId="7" borderId="10" xfId="0" applyFill="1" applyBorder="1" applyAlignment="1">
      <alignment horizontal="left" vertical="center"/>
    </xf>
    <xf numFmtId="0" fontId="8" fillId="2" borderId="53" xfId="0" applyFont="1" applyFill="1" applyBorder="1" applyAlignment="1">
      <alignment horizontal="center" vertical="center" textRotation="90"/>
    </xf>
    <xf numFmtId="0" fontId="8" fillId="2" borderId="0" xfId="0" applyFont="1" applyFill="1" applyBorder="1" applyAlignment="1">
      <alignment horizontal="center" vertical="center" textRotation="90"/>
    </xf>
    <xf numFmtId="0" fontId="0" fillId="0" borderId="67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right" vertical="top"/>
    </xf>
    <xf numFmtId="0" fontId="9" fillId="0" borderId="0" xfId="0" applyFont="1" applyBorder="1" applyAlignment="1">
      <alignment horizontal="right" vertical="top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top"/>
    </xf>
    <xf numFmtId="0" fontId="10" fillId="0" borderId="0" xfId="2" applyBorder="1" applyAlignment="1">
      <alignment horizontal="left" vertical="top"/>
    </xf>
    <xf numFmtId="0" fontId="1" fillId="14" borderId="0" xfId="0" applyFont="1" applyFill="1" applyBorder="1" applyAlignment="1">
      <alignment horizontal="left" vertical="center"/>
    </xf>
    <xf numFmtId="0" fontId="1" fillId="14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16" borderId="0" xfId="0" applyFont="1" applyFill="1" applyBorder="1" applyAlignment="1">
      <alignment horizontal="left" vertical="center" wrapText="1"/>
    </xf>
    <xf numFmtId="0" fontId="0" fillId="0" borderId="71" xfId="0" applyFont="1" applyFill="1" applyBorder="1" applyAlignment="1">
      <alignment horizontal="left" vertical="center" wrapText="1"/>
    </xf>
    <xf numFmtId="0" fontId="0" fillId="16" borderId="71" xfId="0" applyFont="1" applyFill="1" applyBorder="1" applyAlignment="1">
      <alignment horizontal="left" vertical="center" wrapText="1"/>
    </xf>
    <xf numFmtId="0" fontId="0" fillId="0" borderId="74" xfId="0" applyFont="1" applyFill="1" applyBorder="1" applyAlignment="1">
      <alignment horizontal="left" vertical="center" wrapText="1"/>
    </xf>
    <xf numFmtId="0" fontId="0" fillId="16" borderId="73" xfId="0" applyFont="1" applyFill="1" applyBorder="1" applyAlignment="1">
      <alignment horizontal="left" vertical="center" wrapText="1"/>
    </xf>
    <xf numFmtId="0" fontId="0" fillId="16" borderId="72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" fillId="14" borderId="75" xfId="0" applyFont="1" applyFill="1" applyBorder="1" applyAlignment="1">
      <alignment horizontal="center" vertical="center"/>
    </xf>
    <xf numFmtId="0" fontId="1" fillId="14" borderId="76" xfId="0" applyFont="1" applyFill="1" applyBorder="1" applyAlignment="1">
      <alignment horizontal="center" vertical="center"/>
    </xf>
    <xf numFmtId="0" fontId="1" fillId="14" borderId="77" xfId="0" applyFont="1" applyFill="1" applyBorder="1" applyAlignment="1">
      <alignment horizontal="center" vertical="center"/>
    </xf>
    <xf numFmtId="0" fontId="1" fillId="14" borderId="69" xfId="0" applyFont="1" applyFill="1" applyBorder="1" applyAlignment="1">
      <alignment horizontal="center" vertical="center"/>
    </xf>
    <xf numFmtId="0" fontId="1" fillId="14" borderId="70" xfId="0" applyFont="1" applyFill="1" applyBorder="1" applyAlignment="1">
      <alignment vertical="center"/>
    </xf>
    <xf numFmtId="0" fontId="9" fillId="0" borderId="68" xfId="0" applyFont="1" applyFill="1" applyBorder="1" applyAlignment="1">
      <alignment horizontal="center" vertical="center"/>
    </xf>
    <xf numFmtId="0" fontId="0" fillId="0" borderId="78" xfId="0" applyFont="1" applyFill="1" applyBorder="1" applyAlignment="1">
      <alignment horizontal="left" vertical="center" wrapText="1"/>
    </xf>
    <xf numFmtId="0" fontId="9" fillId="16" borderId="69" xfId="0" applyFont="1" applyFill="1" applyBorder="1" applyAlignment="1">
      <alignment horizontal="center" vertical="center"/>
    </xf>
    <xf numFmtId="0" fontId="0" fillId="16" borderId="78" xfId="0" applyFont="1" applyFill="1" applyBorder="1" applyAlignment="1">
      <alignment horizontal="left" vertical="center" wrapText="1"/>
    </xf>
    <xf numFmtId="0" fontId="9" fillId="16" borderId="79" xfId="0" applyFont="1" applyFill="1" applyBorder="1" applyAlignment="1">
      <alignment horizontal="center" vertical="center"/>
    </xf>
    <xf numFmtId="0" fontId="9" fillId="0" borderId="80" xfId="0" applyFont="1" applyFill="1" applyBorder="1" applyAlignment="1">
      <alignment horizontal="center" vertical="center" wrapText="1"/>
    </xf>
    <xf numFmtId="0" fontId="0" fillId="4" borderId="81" xfId="1" applyFont="1" applyBorder="1" applyAlignment="1">
      <alignment horizontal="left" vertical="center" wrapText="1"/>
    </xf>
    <xf numFmtId="0" fontId="0" fillId="4" borderId="82" xfId="1" applyFont="1" applyBorder="1" applyAlignment="1">
      <alignment horizontal="left" vertical="center" wrapText="1"/>
    </xf>
    <xf numFmtId="0" fontId="0" fillId="4" borderId="81" xfId="1" applyFont="1" applyBorder="1" applyAlignment="1">
      <alignment horizontal="left" vertical="center"/>
    </xf>
    <xf numFmtId="0" fontId="0" fillId="4" borderId="82" xfId="1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center"/>
    </xf>
    <xf numFmtId="0" fontId="0" fillId="4" borderId="6" xfId="1" applyFont="1" applyAlignment="1">
      <alignment horizontal="center" vertical="center"/>
    </xf>
    <xf numFmtId="0" fontId="9" fillId="0" borderId="0" xfId="0" applyFont="1" applyBorder="1" applyAlignment="1">
      <alignment vertical="top"/>
    </xf>
    <xf numFmtId="0" fontId="0" fillId="4" borderId="6" xfId="1" applyFont="1" applyAlignment="1">
      <alignment horizontal="center" vertical="center"/>
    </xf>
    <xf numFmtId="0" fontId="9" fillId="4" borderId="6" xfId="1" applyFont="1" applyAlignment="1">
      <alignment vertical="top"/>
    </xf>
    <xf numFmtId="0" fontId="9" fillId="4" borderId="6" xfId="1" applyFont="1" applyAlignment="1">
      <alignment horizontal="center" vertical="top"/>
    </xf>
    <xf numFmtId="164" fontId="9" fillId="4" borderId="6" xfId="1" applyNumberFormat="1" applyFont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1" fillId="13" borderId="50" xfId="0" applyFont="1" applyFill="1" applyBorder="1" applyAlignment="1">
      <alignment horizontal="center" vertical="center"/>
    </xf>
    <xf numFmtId="0" fontId="1" fillId="13" borderId="0" xfId="0" applyFont="1" applyFill="1" applyAlignment="1">
      <alignment horizontal="center" vertical="center"/>
    </xf>
    <xf numFmtId="0" fontId="1" fillId="13" borderId="0" xfId="0" applyFont="1" applyFill="1" applyBorder="1" applyAlignment="1">
      <alignment horizontal="center" vertical="center"/>
    </xf>
    <xf numFmtId="0" fontId="4" fillId="13" borderId="66" xfId="0" applyFont="1" applyFill="1" applyBorder="1" applyAlignment="1">
      <alignment horizontal="left" vertical="center" wrapText="1"/>
    </xf>
    <xf numFmtId="0" fontId="1" fillId="13" borderId="0" xfId="0" applyFont="1" applyFill="1" applyBorder="1" applyAlignment="1">
      <alignment vertical="center" wrapText="1"/>
    </xf>
    <xf numFmtId="164" fontId="0" fillId="0" borderId="0" xfId="0" applyNumberFormat="1" applyFont="1" applyFill="1" applyBorder="1" applyAlignment="1">
      <alignment vertical="center" wrapText="1"/>
    </xf>
    <xf numFmtId="0" fontId="1" fillId="13" borderId="0" xfId="0" applyFont="1" applyFill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Note" xfId="1" builtinId="10"/>
  </cellStyles>
  <dxfs count="180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 outline="0">
        <top style="thin">
          <color theme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 outline="0">
        <top style="thin">
          <color theme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 outline="0">
        <top style="thin">
          <color theme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 outline="0">
        <top style="thin">
          <color theme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 outline="0">
        <top style="thin">
          <color theme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 outline="0">
        <top style="thin">
          <color theme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 outline="0">
        <top style="thin">
          <color theme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 outline="0">
        <top style="thin">
          <color theme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 outline="0">
        <top style="thin">
          <color theme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 outline="0">
        <top style="thin">
          <color theme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 outline="0">
        <top style="thin">
          <color theme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 outline="0">
        <top style="thin">
          <color theme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 outline="0">
        <top style="thin">
          <color theme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 outline="0">
        <top style="thin">
          <color theme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 outline="0">
        <top style="thin">
          <color theme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 outline="0">
        <top style="thin">
          <color theme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 outline="0">
        <top style="thin">
          <color theme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 outline="0">
        <top style="thin">
          <color theme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 outline="0">
        <top style="thin">
          <color theme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[$-409]d\-mmm\-yy;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 outline="0">
        <top style="thin">
          <color theme="1"/>
        </top>
      </border>
    </dxf>
  </dxfs>
  <tableStyles count="0" defaultTableStyle="TableStyleMedium2" defaultPivotStyle="PivotStyleLight16"/>
  <colors>
    <mruColors>
      <color rgb="FFA790FF"/>
      <color rgb="FFF25E5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2FCC657-BD51-8E4B-8072-E2074F21D3D4}" name="Table2" displayName="Table2" ref="A2:F22" totalsRowShown="0" headerRowDxfId="172" dataDxfId="173" tableBorderDxfId="179">
  <autoFilter ref="A2:F22" xr:uid="{22D3D700-6927-9348-BC8B-B7F0B4566EDC}"/>
  <tableColumns count="6">
    <tableColumn id="1" xr3:uid="{2B7EA0F9-9F72-C547-B7DD-BCF38C7B7642}" name="OBJ" dataDxfId="178"/>
    <tableColumn id="2" xr3:uid="{61FD6C45-F161-294A-B9FB-BF679FD0989C}" name="L1 Supporting Objective(s)" dataDxfId="177"/>
    <tableColumn id="3" xr3:uid="{96728F2E-59FE-5E4E-8260-D68DA7BDCE68}" name="Personnel/Resource Assigned" dataDxfId="176"/>
    <tableColumn id="4" xr3:uid="{25348041-F546-AB4B-9393-894F52548D8F}" name="Suspense" dataDxfId="171"/>
    <tableColumn id="5" xr3:uid="{321919CD-A748-804D-B9E5-5D632C7DBC97}" name="Met/Unmet" dataDxfId="175"/>
    <tableColumn id="6" xr3:uid="{95C54F3A-912F-FA42-953C-DD8A58449DFA}" name="Notes" dataDxfId="174"/>
  </tableColumns>
  <tableStyleInfo name="TableStyleMedium8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CBAC332F-EE04-EA41-82D2-2A58273EBF30}" name="Table11" displayName="Table11" ref="A255:F275" totalsRowShown="0" headerRowDxfId="90" dataDxfId="91" tableBorderDxfId="98">
  <autoFilter ref="A255:F275" xr:uid="{BCE0936A-FD91-6046-AFA6-9C3347B2DF66}"/>
  <tableColumns count="6">
    <tableColumn id="1" xr3:uid="{44D34DA7-2A1D-374E-9E87-46B0F7701944}" name="OBJ" dataDxfId="97"/>
    <tableColumn id="2" xr3:uid="{6DFD9EC2-6BF6-2942-B7A2-757CCED68BC9}" name="F4 Supporting Objective(s)" dataDxfId="96"/>
    <tableColumn id="3" xr3:uid="{8DDE5891-FF18-6A48-9B8B-1D263D3B61F1}" name="Personnel/Resource Assigned" dataDxfId="95"/>
    <tableColumn id="4" xr3:uid="{559292BD-A233-6949-B26F-0A2A27CB0CAD}" name="Suspense" dataDxfId="94"/>
    <tableColumn id="5" xr3:uid="{D2D4D32C-0A66-C449-B82B-12BF6CCC181B}" name="Met/Unmet" dataDxfId="93"/>
    <tableColumn id="6" xr3:uid="{CCEC6B2E-6327-574F-9334-225E169CDAD4}" name="Notes" dataDxfId="92"/>
  </tableColumns>
  <tableStyleInfo name="TableStyleMedium15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963D84D7-7734-254C-BDE5-06C591EC714F}" name="Table12" displayName="Table12" ref="A232:F252" totalsRowShown="0" headerRowDxfId="81" dataDxfId="82" tableBorderDxfId="89">
  <autoFilter ref="A232:F252" xr:uid="{B4644593-7B3F-A041-94D7-CF16F3C5EF4F}"/>
  <tableColumns count="6">
    <tableColumn id="1" xr3:uid="{A9FA53C0-1C70-8A4F-918F-34E976B3E16C}" name="OBJ" dataDxfId="88"/>
    <tableColumn id="2" xr3:uid="{5FF6C250-DE3A-3A46-AB89-1D192EC5BB27}" name="F3 Supporting Objective(s)" dataDxfId="87"/>
    <tableColumn id="3" xr3:uid="{7BC23631-AA56-0247-A674-AF426A1EB6F9}" name="Personnel/Resource Assigned" dataDxfId="86"/>
    <tableColumn id="4" xr3:uid="{D58D06A4-C275-DB42-974B-795DD43B32F1}" name="Suspense" dataDxfId="85"/>
    <tableColumn id="5" xr3:uid="{7DA2A3C7-C014-2C48-AF19-BE7C7FDAF797}" name="Met/Unmet" dataDxfId="84"/>
    <tableColumn id="6" xr3:uid="{43EB764D-473A-0241-B2AF-DB7099F34183}" name="Notes" dataDxfId="83"/>
  </tableColumns>
  <tableStyleInfo name="TableStyleMedium15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199F0E2F-620B-EE48-88A1-556926739FBC}" name="Table13" displayName="Table13" ref="A209:F229" totalsRowShown="0" headerRowDxfId="72" dataDxfId="73" tableBorderDxfId="80">
  <autoFilter ref="A209:F229" xr:uid="{B0F19910-2DF1-1344-B1BE-AC52FA1406B0}"/>
  <tableColumns count="6">
    <tableColumn id="1" xr3:uid="{CC030779-9815-7448-8C4F-1D399E5D2115}" name="OBJ" dataDxfId="79"/>
    <tableColumn id="2" xr3:uid="{188093C7-F1F8-C046-89D1-28C8245E5D3A}" name="F2 Supporting Objective(s)" dataDxfId="78"/>
    <tableColumn id="3" xr3:uid="{813E9D74-2474-6C42-9700-9C45C8E2BE8B}" name="Personnel/Resource Assigned" dataDxfId="77"/>
    <tableColumn id="4" xr3:uid="{33C75A35-AB67-944A-A132-E9272D5A298C}" name="Suspense" dataDxfId="76"/>
    <tableColumn id="5" xr3:uid="{11E317C6-8B0E-544E-A83D-9B391936ABA4}" name="Met/Unmet" dataDxfId="75"/>
    <tableColumn id="6" xr3:uid="{9A9EC18B-2927-4C4F-8760-1C180BAE89EB}" name="Notes" dataDxfId="74"/>
  </tableColumns>
  <tableStyleInfo name="TableStyleMedium15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8F94AC99-FDC1-E848-B37F-3F9AFC9DE7D9}" name="Table14" displayName="Table14" ref="A186:F206" totalsRowShown="0" headerRowDxfId="63" dataDxfId="64" tableBorderDxfId="71">
  <autoFilter ref="A186:F206" xr:uid="{25588D80-6129-D644-BFDD-C9E6908235BC}"/>
  <tableColumns count="6">
    <tableColumn id="1" xr3:uid="{10636023-AAE1-694B-A6A1-68B938A7D63A}" name="OBJ" dataDxfId="70"/>
    <tableColumn id="2" xr3:uid="{83DDE22E-AA5D-D04B-A70F-69D78C23F026}" name="F1 Supporting Objective(s)" dataDxfId="69"/>
    <tableColumn id="3" xr3:uid="{EE1BF3E8-3CC7-3B49-B82A-CE05B0210CBC}" name="Personnel/Resource Assigned" dataDxfId="68"/>
    <tableColumn id="4" xr3:uid="{D2914905-C6C8-254A-8E00-9998B88A2117}" name="Suspense" dataDxfId="67"/>
    <tableColumn id="5" xr3:uid="{348C0526-0A47-9143-9017-A639C55AF488}" name="Met/Unmet" dataDxfId="66"/>
    <tableColumn id="6" xr3:uid="{77CE8425-117D-4248-87AD-16896A9A05A9}" name="Notes" dataDxfId="65"/>
  </tableColumns>
  <tableStyleInfo name="TableStyleMedium15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6F212A4A-49F6-D447-BBC4-6CD77810A226}" name="Table15" displayName="Table15" ref="A163:F183" totalsRowShown="0" headerRowDxfId="54" dataDxfId="55" tableBorderDxfId="62">
  <autoFilter ref="A163:F183" xr:uid="{951F4719-5FCE-0E45-BA51-7E1932895640}"/>
  <tableColumns count="6">
    <tableColumn id="1" xr3:uid="{88646B7A-F28D-3B41-93D1-5D92696B02C2}" name="OBJ" dataDxfId="61"/>
    <tableColumn id="2" xr3:uid="{7507C919-A30D-6E4D-9D69-6C25E294B363}" name="A4 Supporting Objective(s)" dataDxfId="60"/>
    <tableColumn id="3" xr3:uid="{8BC00751-A76A-134C-AB81-085D1C14B6EA}" name="Personnel/Resource Assigned" dataDxfId="59"/>
    <tableColumn id="4" xr3:uid="{80DA6A7F-4FFF-7140-BD83-9459D973A37A}" name="Suspense" dataDxfId="58"/>
    <tableColumn id="5" xr3:uid="{D6D924F5-C797-0045-B12B-8D2B84BE4E51}" name="Met/Unmet" dataDxfId="57"/>
    <tableColumn id="6" xr3:uid="{C138B9BC-5E8E-CE43-B37D-3F4349B3F60D}" name="Notes" dataDxfId="56"/>
  </tableColumns>
  <tableStyleInfo name="TableStyleMedium15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E44DD86D-5CFF-9F43-9F51-7C8BC276C07D}" name="Table16" displayName="Table16" ref="A140:F160" totalsRowShown="0" headerRowDxfId="45" dataDxfId="46" tableBorderDxfId="53">
  <autoFilter ref="A140:F160" xr:uid="{9B1EA145-D04E-D64E-951C-01891F98A37A}"/>
  <tableColumns count="6">
    <tableColumn id="1" xr3:uid="{DFED7CEE-522A-BB45-9FA0-619984AE81E1}" name="OBJ" dataDxfId="52"/>
    <tableColumn id="2" xr3:uid="{01B9C689-9808-AD47-BD2A-F0DB077A8C61}" name="A3 Supporting Objective(s)" dataDxfId="51"/>
    <tableColumn id="3" xr3:uid="{BD803C06-AA98-1341-9EC1-0F3C48277A65}" name="Personnel/Resource Assigned" dataDxfId="50"/>
    <tableColumn id="4" xr3:uid="{E7B43BAD-3E20-CD4D-9605-6CD224CD1AAF}" name="Suspense" dataDxfId="49"/>
    <tableColumn id="5" xr3:uid="{17BC6441-BA7B-D048-9608-BF797F31F266}" name="Met/Unmet" dataDxfId="48"/>
    <tableColumn id="6" xr3:uid="{CB5A1B79-654E-E947-9307-BAFC67FBAAEC}" name="Notes" dataDxfId="47"/>
  </tableColumns>
  <tableStyleInfo name="TableStyleMedium15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24C4803F-474C-674D-9616-80E2F930B759}" name="Table17" displayName="Table17" ref="A117:F137" totalsRowShown="0" headerRowDxfId="36" dataDxfId="37" tableBorderDxfId="44">
  <autoFilter ref="A117:F137" xr:uid="{AD727ECA-FAA4-4446-B465-7BE171288B5B}"/>
  <tableColumns count="6">
    <tableColumn id="1" xr3:uid="{A79DCE7C-97CC-FA4D-B024-D20A81B4656B}" name="OBJ" dataDxfId="43"/>
    <tableColumn id="2" xr3:uid="{95169A42-878A-E846-8BF8-5CBAD87658CA}" name="A2 Supporting Objective(s)" dataDxfId="42"/>
    <tableColumn id="3" xr3:uid="{5FB8354C-D13A-1449-91AC-BE932AFF4F99}" name="Personnel/Resource Assigned" dataDxfId="41"/>
    <tableColumn id="4" xr3:uid="{A457814D-9375-5241-B378-11D09BCE51E4}" name="Suspense" dataDxfId="40"/>
    <tableColumn id="5" xr3:uid="{C7304237-8E07-D740-ACD9-805AD9598DB7}" name="Met/Unmet" dataDxfId="39"/>
    <tableColumn id="6" xr3:uid="{8DE3415D-6543-D043-AC41-B8D4A484A10B}" name="Notes" dataDxfId="38"/>
  </tableColumns>
  <tableStyleInfo name="TableStyleMedium15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2C70D64D-C82E-A84A-B77E-20B29407C218}" name="Table18" displayName="Table18" ref="A94:F114" totalsRowShown="0" headerRowDxfId="27" dataDxfId="28" tableBorderDxfId="35">
  <autoFilter ref="A94:F114" xr:uid="{931B337F-25AC-6A43-B02A-28B237B662B3}"/>
  <tableColumns count="6">
    <tableColumn id="1" xr3:uid="{F204E0BB-8E8F-6B49-B951-8B4F79438569}" name="OBJ" dataDxfId="34"/>
    <tableColumn id="2" xr3:uid="{F4D2E130-DBE6-1646-B000-3517D754793D}" name="A1 Supporting Objective(s)" dataDxfId="33"/>
    <tableColumn id="3" xr3:uid="{225FA2DE-B7E2-D445-86E6-ABAA4FCCB84C}" name="Personnel/Resource Assigned" dataDxfId="32"/>
    <tableColumn id="4" xr3:uid="{85380FA5-345C-7141-BAA8-85D24EEB0EEB}" name="Suspense" dataDxfId="31"/>
    <tableColumn id="5" xr3:uid="{62070255-CD5B-CB4D-BE65-97CC0361DE43}" name="Met/Unmet" dataDxfId="30"/>
    <tableColumn id="6" xr3:uid="{41C2A0B2-C9A0-564D-B2DD-C6B76EB81B94}" name="Notes" dataDxfId="29"/>
  </tableColumns>
  <tableStyleInfo name="TableStyleMedium15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CC1BEC7-4251-E647-A8F1-D824DC0B1330}" name="Table19" displayName="Table19" ref="A71:F91" totalsRowShown="0" headerRowDxfId="18" dataDxfId="19" tableBorderDxfId="26">
  <autoFilter ref="A71:F91" xr:uid="{549391DE-C2B6-2347-B228-384060045CAC}"/>
  <tableColumns count="6">
    <tableColumn id="1" xr3:uid="{A8315662-B6DE-FC4D-99A8-6081A45D9D4A}" name="OBJ" dataDxfId="25"/>
    <tableColumn id="2" xr3:uid="{12906D9A-B86F-F24B-964C-8C2E508B1172}" name="L4 Supporting Objective(s)" dataDxfId="24"/>
    <tableColumn id="3" xr3:uid="{44A5FE96-D80F-EA4D-97CD-25B30A100BCA}" name="Personnel/Resource Assigned" dataDxfId="23"/>
    <tableColumn id="4" xr3:uid="{586EDBD7-59AD-2C43-AB93-396E221965FB}" name="Suspense" dataDxfId="22"/>
    <tableColumn id="5" xr3:uid="{650C3FC5-9973-4A4E-BCC2-8C7BA85A60F0}" name="Met/Unmet" dataDxfId="21"/>
    <tableColumn id="6" xr3:uid="{A882FBB8-ECB9-B84A-BED1-A29F667A809A}" name="Notes" dataDxfId="20"/>
  </tableColumns>
  <tableStyleInfo name="TableStyleMedium15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7FB34F59-C319-5F48-A1CB-6D7C7A666C14}" name="Table20" displayName="Table20" ref="A48:F68" totalsRowShown="0" headerRowDxfId="9" dataDxfId="10" tableBorderDxfId="17">
  <autoFilter ref="A48:F68" xr:uid="{040CC020-75A2-C04D-9A14-C799A3D1D518}"/>
  <tableColumns count="6">
    <tableColumn id="1" xr3:uid="{04555E21-0F61-1141-9F51-DBC4FC263A28}" name="OBJ" dataDxfId="16"/>
    <tableColumn id="2" xr3:uid="{56935B96-BE6B-7B4D-B749-01BAEED1EA83}" name="L3 Supporting Objective(s)" dataDxfId="15"/>
    <tableColumn id="3" xr3:uid="{F2946E9B-FB98-7146-B1C4-D0737EE13620}" name="Personnel/Resource Assigned" dataDxfId="14"/>
    <tableColumn id="4" xr3:uid="{B961BA12-DC8E-9A44-B48B-A8BCA0B0E330}" name="Suspense" dataDxfId="13"/>
    <tableColumn id="5" xr3:uid="{11FECDEE-51BC-4E42-83F5-B289888B52A5}" name="Met/Unmet" dataDxfId="12"/>
    <tableColumn id="6" xr3:uid="{1D8371A7-13BE-A04D-99D4-4376740269F5}" name="Notes" dataDxfId="11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2612C9D-47D3-CA46-A535-F4A3858D9FB3}" name="Table3" displayName="Table3" ref="A439:F459" totalsRowShown="0" headerRowDxfId="162" dataDxfId="163" tableBorderDxfId="170">
  <autoFilter ref="A439:F459" xr:uid="{327D5A4D-B846-0B40-B38C-9223AF68DDD6}"/>
  <tableColumns count="6">
    <tableColumn id="1" xr3:uid="{EBD5E0C1-F872-7E42-96EB-EE84170ECD7A}" name="OBJ" dataDxfId="169"/>
    <tableColumn id="2" xr3:uid="{A74FD893-39F6-A748-B876-328575FE23D3}" name="O4 Supporting Objective(s)" dataDxfId="168"/>
    <tableColumn id="3" xr3:uid="{BD082536-4ED7-6049-B514-8519E1B0F42D}" name="Personnel/Resource Assigned" dataDxfId="167"/>
    <tableColumn id="4" xr3:uid="{247526E0-8559-B148-BB81-5E92AEA1E9A3}" name="Suspense" dataDxfId="166"/>
    <tableColumn id="5" xr3:uid="{2BBA532E-79F0-3E49-8C49-DBC2171E5327}" name="Met/Unmet" dataDxfId="165"/>
    <tableColumn id="6" xr3:uid="{F1F72240-42AA-1A41-8D9C-E87194AAA093}" name="Notes" dataDxfId="164"/>
  </tableColumns>
  <tableStyleInfo name="TableStyleMedium15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464A679F-23FA-A841-9587-374FA8BB376C}" name="Table21" displayName="Table21" ref="A25:F45" totalsRowShown="0" headerRowDxfId="0" dataDxfId="1" tableBorderDxfId="8">
  <autoFilter ref="A25:F45" xr:uid="{63D91A6F-7A78-F840-AA1E-AE78D665925C}"/>
  <tableColumns count="6">
    <tableColumn id="1" xr3:uid="{F7DDDDF7-8C2F-F34C-A205-61AF4952C0F0}" name="OBJ" dataDxfId="7"/>
    <tableColumn id="2" xr3:uid="{2E811BD2-AF43-B045-BA66-869072551A45}" name="L2 Supporting Objective(s)" dataDxfId="6"/>
    <tableColumn id="3" xr3:uid="{C5A8DB64-3CAC-F547-8255-7D5438623F4C}" name="Personnel/Resource Assigned" dataDxfId="5"/>
    <tableColumn id="4" xr3:uid="{BCAD622C-3BFE-9E45-AC59-0A8CD8AEF469}" name="Suspense" dataDxfId="4"/>
    <tableColumn id="5" xr3:uid="{A0881141-4694-2D42-9066-45F44AA8235C}" name="Met/Unmet" dataDxfId="3"/>
    <tableColumn id="6" xr3:uid="{ECCAC94F-F31C-8C46-891A-E1141AD64D3F}" name="Notes" dataDxfId="2"/>
  </tableColumns>
  <tableStyleInfo name="TableStyleMedium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0EF1679-24E0-0F49-87A3-0E8CA042E6AD}" name="Table4" displayName="Table4" ref="A416:F436" totalsRowShown="0" headerRowDxfId="153" dataDxfId="154" tableBorderDxfId="161">
  <autoFilter ref="A416:F436" xr:uid="{4C655DD3-48CB-224F-93D3-2D49039835FA}"/>
  <tableColumns count="6">
    <tableColumn id="1" xr3:uid="{124E7A77-BAEF-FB4A-82CD-2B9521107A01}" name="OBJ" dataDxfId="160"/>
    <tableColumn id="2" xr3:uid="{78F61F03-9370-8042-BC42-7485145B902C}" name="O3 Supporting Objective(s)" dataDxfId="159"/>
    <tableColumn id="3" xr3:uid="{CDCC1A19-DF20-A544-991D-58AA0F980423}" name="Personnel/Resource Assigned" dataDxfId="158"/>
    <tableColumn id="4" xr3:uid="{924BC41A-6FE2-D049-92A5-2C3D772F6899}" name="Suspense" dataDxfId="157"/>
    <tableColumn id="5" xr3:uid="{7A4AA4AC-4230-684D-9133-2C620EDAE9DA}" name="Met/Unmet" dataDxfId="156"/>
    <tableColumn id="6" xr3:uid="{0C012959-AC7D-0448-B54C-996EDBACD62D}" name="Notes" dataDxfId="155"/>
  </tableColumns>
  <tableStyleInfo name="TableStyleMedium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0E1A92D-EE28-1B46-A2F4-1218AC7C1AB4}" name="Table5" displayName="Table5" ref="A393:F413" totalsRowShown="0" headerRowDxfId="144" dataDxfId="145" tableBorderDxfId="152">
  <autoFilter ref="A393:F413" xr:uid="{DB0949AC-8ACB-D54A-A1BC-9C158ADC8A56}"/>
  <tableColumns count="6">
    <tableColumn id="1" xr3:uid="{A803E050-F6E2-504C-98E9-615B45A6004A}" name="OBJ" dataDxfId="151"/>
    <tableColumn id="2" xr3:uid="{3734FB69-2162-5540-B855-C3359E941914}" name="O2 Supporting Objective(s)" dataDxfId="150"/>
    <tableColumn id="3" xr3:uid="{1F18F3DF-FED1-5248-8AE6-DB1A3E8DBF21}" name="Personnel/Resource Assigned" dataDxfId="149"/>
    <tableColumn id="4" xr3:uid="{7FC72006-79BE-7446-A28D-3DBCC6F2B538}" name="Suspense" dataDxfId="148"/>
    <tableColumn id="5" xr3:uid="{D279529A-08E7-5041-AE7C-CBE224137E3E}" name="Met/Unmet" dataDxfId="147"/>
    <tableColumn id="6" xr3:uid="{01E7AA0B-A410-E940-B3EB-29AFE56EEBA7}" name="Notes" dataDxfId="146"/>
  </tableColumns>
  <tableStyleInfo name="TableStyleMedium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E33E63BA-3074-8A42-BB4C-54DC228F25A2}" name="Table6" displayName="Table6" ref="A370:F390" totalsRowShown="0" headerRowDxfId="135" dataDxfId="136" tableBorderDxfId="143">
  <autoFilter ref="A370:F390" xr:uid="{5539EB36-8CAF-1743-BF6C-69BA66051538}"/>
  <tableColumns count="6">
    <tableColumn id="1" xr3:uid="{330F54FC-4DEC-B649-9038-028F67C76731}" name="OBJ" dataDxfId="142"/>
    <tableColumn id="2" xr3:uid="{F19711CA-851A-DD4D-AE09-A9EC17FB6A52}" name="O1 Supporting Objective(s)" dataDxfId="141"/>
    <tableColumn id="3" xr3:uid="{C87F559C-9995-0144-827E-160E051CA2AA}" name="Personnel/Resource Assigned" dataDxfId="140"/>
    <tableColumn id="4" xr3:uid="{BDF0DB09-1A6D-344B-9058-FB1D0FAB105D}" name="Suspense" dataDxfId="139"/>
    <tableColumn id="5" xr3:uid="{E9B0A685-6F02-CF42-BF50-52C27DBCA930}" name="Met/Unmet" dataDxfId="138"/>
    <tableColumn id="6" xr3:uid="{FFD0FFB7-7195-0B4D-86B9-87D8C90F141F}" name="Notes" dataDxfId="137"/>
  </tableColumns>
  <tableStyleInfo name="TableStyleMedium1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AB4DCAAB-194C-DC4A-B940-8FCD6554F100}" name="Table7" displayName="Table7" ref="A347:F367" totalsRowShown="0" headerRowDxfId="126" dataDxfId="127" tableBorderDxfId="134">
  <autoFilter ref="A347:F367" xr:uid="{2485069C-DFEE-F94F-83C1-FCC58E5036B5}"/>
  <tableColumns count="6">
    <tableColumn id="1" xr3:uid="{B693ECEF-6D8D-1346-9E76-CC26B40D01E6}" name="OBJ" dataDxfId="133"/>
    <tableColumn id="2" xr3:uid="{1D0BAC30-44C5-DE47-897F-D536EDDE680F}" name="C4 Supporting Objective(s)" dataDxfId="132"/>
    <tableColumn id="3" xr3:uid="{87193453-31B1-5A46-847C-044017BFE6D3}" name="Personnel/Resource Assigned" dataDxfId="131"/>
    <tableColumn id="4" xr3:uid="{46039EC2-C572-A64E-90F5-403752C2E355}" name="Suspense" dataDxfId="130"/>
    <tableColumn id="5" xr3:uid="{78BD662D-1EA1-7B4D-A62E-0B9665810A64}" name="Met/Unmet" dataDxfId="129"/>
    <tableColumn id="6" xr3:uid="{61CE90F9-AE6C-8E42-A5C2-C061C6EDEEEE}" name="Notes" dataDxfId="128"/>
  </tableColumns>
  <tableStyleInfo name="TableStyleMedium15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EF921E0-A502-2A44-B33F-888B1FE71367}" name="Table8" displayName="Table8" ref="A324:F344" totalsRowShown="0" headerRowDxfId="117" dataDxfId="118" tableBorderDxfId="125">
  <autoFilter ref="A324:F344" xr:uid="{0605EC6D-D68E-9E43-90AD-F7024F5E46B9}"/>
  <tableColumns count="6">
    <tableColumn id="1" xr3:uid="{CCCA461E-BD7A-A445-AEB3-A9766E14E69D}" name="OBJ" dataDxfId="124"/>
    <tableColumn id="2" xr3:uid="{34FEB216-B26F-2648-A4CA-4DDBEED98746}" name="C3 Supporting Objective(s)" dataDxfId="123"/>
    <tableColumn id="3" xr3:uid="{F3868FCC-F6B2-3F4C-9C31-504BBC6FBA52}" name="Personnel/Resource Assigned" dataDxfId="122"/>
    <tableColumn id="4" xr3:uid="{461DE468-7F4A-A74F-828D-B2CAECE9AE1D}" name="Suspense" dataDxfId="121"/>
    <tableColumn id="5" xr3:uid="{51611AAD-240E-6E41-B32B-B685E3CEEBD0}" name="Met/Unmet" dataDxfId="120"/>
    <tableColumn id="6" xr3:uid="{67F122EF-A6C8-0141-8DCD-57B6CF8EC7E9}" name="Notes" dataDxfId="119"/>
  </tableColumns>
  <tableStyleInfo name="TableStyleMedium15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FDDDD668-486F-6140-8A2F-815DA84A8EB8}" name="Table9" displayName="Table9" ref="A301:F321" totalsRowShown="0" headerRowDxfId="108" dataDxfId="109" tableBorderDxfId="116">
  <autoFilter ref="A301:F321" xr:uid="{52A23A67-F00E-A846-8D00-954FCE7146D4}"/>
  <tableColumns count="6">
    <tableColumn id="1" xr3:uid="{F2783573-EB52-0C4C-8E20-18D4D656BCB3}" name="OBJ" dataDxfId="115"/>
    <tableColumn id="2" xr3:uid="{8FC928A2-95E1-574E-B3C2-B83F75802114}" name="C2 Supporting Objective(s)" dataDxfId="114"/>
    <tableColumn id="3" xr3:uid="{F4B62987-971C-4D4A-8AB5-2DA22C81AF99}" name="Personnel/Resource Assigned" dataDxfId="113"/>
    <tableColumn id="4" xr3:uid="{126939EC-DFD2-DA42-BC79-3563B642628F}" name="Suspense" dataDxfId="112"/>
    <tableColumn id="5" xr3:uid="{A25BF165-1AA7-B24D-A815-4EA83F10A2CD}" name="Met/Unmet" dataDxfId="111"/>
    <tableColumn id="6" xr3:uid="{73585F0F-C589-B74E-8A7D-1A7FEF6E0E18}" name="Notes" dataDxfId="110"/>
  </tableColumns>
  <tableStyleInfo name="TableStyleMedium15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2EF63011-7181-2F43-B95C-FC6114733495}" name="Table10" displayName="Table10" ref="A278:F298" totalsRowShown="0" headerRowDxfId="99" dataDxfId="100" tableBorderDxfId="107">
  <autoFilter ref="A278:F298" xr:uid="{352ED407-3F01-C14B-931F-13AA4CBD808C}"/>
  <tableColumns count="6">
    <tableColumn id="1" xr3:uid="{45D59007-4CFD-304E-9ACD-F50D1D90B531}" name="OBJ" dataDxfId="106"/>
    <tableColumn id="2" xr3:uid="{70476320-D960-1D44-9993-9EC1FC75BBB0}" name="C1 Supporting Objective(s)" dataDxfId="105"/>
    <tableColumn id="3" xr3:uid="{F13D68BF-6A0B-6047-B4FC-4C8EE04C1134}" name="Personnel/Resource Assigned" dataDxfId="104"/>
    <tableColumn id="4" xr3:uid="{0BBF2986-9A32-7943-91A4-4DD49E5DB1F6}" name="Suspense" dataDxfId="103"/>
    <tableColumn id="5" xr3:uid="{E2A49883-4B08-8B4A-BF09-7F0E3B718C40}" name="Met/Unmet" dataDxfId="102"/>
    <tableColumn id="6" xr3:uid="{E00C7EE0-1809-FD47-82D7-CC9A57ED3623}" name="Notes" dataDxfId="101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13" Type="http://schemas.openxmlformats.org/officeDocument/2006/relationships/table" Target="../tables/table13.xml"/><Relationship Id="rId18" Type="http://schemas.openxmlformats.org/officeDocument/2006/relationships/table" Target="../tables/table1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12" Type="http://schemas.openxmlformats.org/officeDocument/2006/relationships/table" Target="../tables/table12.xml"/><Relationship Id="rId17" Type="http://schemas.openxmlformats.org/officeDocument/2006/relationships/table" Target="../tables/table17.xml"/><Relationship Id="rId2" Type="http://schemas.openxmlformats.org/officeDocument/2006/relationships/table" Target="../tables/table2.xml"/><Relationship Id="rId16" Type="http://schemas.openxmlformats.org/officeDocument/2006/relationships/table" Target="../tables/table16.xml"/><Relationship Id="rId20" Type="http://schemas.openxmlformats.org/officeDocument/2006/relationships/table" Target="../tables/table20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11" Type="http://schemas.openxmlformats.org/officeDocument/2006/relationships/table" Target="../tables/table11.xml"/><Relationship Id="rId5" Type="http://schemas.openxmlformats.org/officeDocument/2006/relationships/table" Target="../tables/table5.xml"/><Relationship Id="rId15" Type="http://schemas.openxmlformats.org/officeDocument/2006/relationships/table" Target="../tables/table15.xml"/><Relationship Id="rId10" Type="http://schemas.openxmlformats.org/officeDocument/2006/relationships/table" Target="../tables/table10.xml"/><Relationship Id="rId19" Type="http://schemas.openxmlformats.org/officeDocument/2006/relationships/table" Target="../tables/table19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Relationship Id="rId14" Type="http://schemas.openxmlformats.org/officeDocument/2006/relationships/table" Target="../tables/table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21"/>
  <sheetViews>
    <sheetView tabSelected="1" zoomScale="110" zoomScaleNormal="110" zoomScaleSheetLayoutView="100" workbookViewId="0">
      <pane ySplit="1" topLeftCell="A2" activePane="bottomLeft" state="frozen"/>
      <selection pane="bottomLeft" activeCell="B2" sqref="B2:B3"/>
    </sheetView>
  </sheetViews>
  <sheetFormatPr baseColWidth="10" defaultColWidth="8.5" defaultRowHeight="15" x14ac:dyDescent="0.2"/>
  <cols>
    <col min="1" max="1" width="7.83203125" style="64" bestFit="1" customWidth="1"/>
    <col min="2" max="2" width="8.5" style="1"/>
    <col min="3" max="3" width="25.6640625" style="1" customWidth="1"/>
    <col min="4" max="4" width="29" style="1" customWidth="1"/>
    <col min="5" max="5" width="34.33203125" style="1" customWidth="1"/>
    <col min="6" max="6" width="28.5" style="1" customWidth="1"/>
    <col min="7" max="7" width="20" style="1" customWidth="1"/>
    <col min="8" max="8" width="0" style="1" hidden="1" customWidth="1"/>
    <col min="9" max="16384" width="8.5" style="1"/>
  </cols>
  <sheetData>
    <row r="1" spans="1:7" x14ac:dyDescent="0.2">
      <c r="A1" s="63"/>
      <c r="B1" s="59" t="s">
        <v>14</v>
      </c>
      <c r="C1" s="58" t="s">
        <v>2</v>
      </c>
      <c r="D1" s="58" t="s">
        <v>3</v>
      </c>
      <c r="E1" s="58" t="s">
        <v>4</v>
      </c>
      <c r="F1" s="58" t="s">
        <v>5</v>
      </c>
      <c r="G1" s="58" t="s">
        <v>6</v>
      </c>
    </row>
    <row r="2" spans="1:7" ht="48" x14ac:dyDescent="0.2">
      <c r="A2" s="101" t="s">
        <v>8</v>
      </c>
      <c r="B2" s="128" t="s">
        <v>84</v>
      </c>
      <c r="C2" s="55" t="s">
        <v>0</v>
      </c>
      <c r="D2" s="55" t="s">
        <v>1</v>
      </c>
      <c r="E2" s="56" t="s">
        <v>31</v>
      </c>
      <c r="F2" s="56" t="s">
        <v>32</v>
      </c>
      <c r="G2" s="57" t="s">
        <v>7</v>
      </c>
    </row>
    <row r="3" spans="1:7" ht="34.5" customHeight="1" x14ac:dyDescent="0.2">
      <c r="A3" s="102"/>
      <c r="B3" s="124"/>
      <c r="C3" s="11" t="s">
        <v>57</v>
      </c>
      <c r="D3" s="12" t="s">
        <v>46</v>
      </c>
      <c r="E3" s="12" t="s">
        <v>34</v>
      </c>
      <c r="F3" s="12" t="s">
        <v>47</v>
      </c>
      <c r="G3" s="60">
        <v>44926</v>
      </c>
    </row>
    <row r="4" spans="1:7" ht="15" customHeight="1" x14ac:dyDescent="0.2">
      <c r="A4" s="102"/>
      <c r="B4" s="124" t="s">
        <v>85</v>
      </c>
      <c r="C4" s="114" t="s">
        <v>9</v>
      </c>
      <c r="D4" s="114"/>
      <c r="E4" s="114"/>
      <c r="F4" s="114"/>
      <c r="G4" s="115"/>
    </row>
    <row r="5" spans="1:7" ht="34" customHeight="1" x14ac:dyDescent="0.2">
      <c r="A5" s="102"/>
      <c r="B5" s="124"/>
      <c r="C5" s="116" t="s">
        <v>622</v>
      </c>
      <c r="D5" s="117"/>
      <c r="E5" s="117"/>
      <c r="F5" s="117"/>
      <c r="G5" s="118"/>
    </row>
    <row r="6" spans="1:7" ht="48" x14ac:dyDescent="0.2">
      <c r="A6" s="102"/>
      <c r="B6" s="124" t="s">
        <v>86</v>
      </c>
      <c r="C6" s="7" t="s">
        <v>28</v>
      </c>
      <c r="D6" s="7" t="s">
        <v>29</v>
      </c>
      <c r="E6" s="7" t="s">
        <v>30</v>
      </c>
      <c r="F6" s="7" t="s">
        <v>26</v>
      </c>
      <c r="G6" s="8" t="s">
        <v>627</v>
      </c>
    </row>
    <row r="7" spans="1:7" ht="65" customHeight="1" thickBot="1" x14ac:dyDescent="0.25">
      <c r="A7" s="102"/>
      <c r="B7" s="127"/>
      <c r="C7" s="13"/>
      <c r="D7" s="13"/>
      <c r="E7" s="13"/>
      <c r="F7" s="13"/>
      <c r="G7" s="14"/>
    </row>
    <row r="8" spans="1:7" ht="48" x14ac:dyDescent="0.2">
      <c r="A8" s="102"/>
      <c r="B8" s="125" t="s">
        <v>87</v>
      </c>
      <c r="C8" s="26" t="s">
        <v>0</v>
      </c>
      <c r="D8" s="26" t="s">
        <v>1</v>
      </c>
      <c r="E8" s="27" t="s">
        <v>33</v>
      </c>
      <c r="F8" s="27" t="s">
        <v>32</v>
      </c>
      <c r="G8" s="28" t="s">
        <v>7</v>
      </c>
    </row>
    <row r="9" spans="1:7" ht="32" customHeight="1" x14ac:dyDescent="0.2">
      <c r="A9" s="102"/>
      <c r="B9" s="126"/>
      <c r="C9" s="11" t="s">
        <v>59</v>
      </c>
      <c r="D9" s="12" t="s">
        <v>46</v>
      </c>
      <c r="E9" s="12" t="s">
        <v>34</v>
      </c>
      <c r="F9" s="11" t="s">
        <v>48</v>
      </c>
      <c r="G9" s="60">
        <v>44926</v>
      </c>
    </row>
    <row r="10" spans="1:7" ht="15" customHeight="1" x14ac:dyDescent="0.2">
      <c r="A10" s="102"/>
      <c r="B10" s="121" t="s">
        <v>89</v>
      </c>
      <c r="C10" s="119" t="s">
        <v>9</v>
      </c>
      <c r="D10" s="119"/>
      <c r="E10" s="119"/>
      <c r="F10" s="119"/>
      <c r="G10" s="120"/>
    </row>
    <row r="11" spans="1:7" ht="34" customHeight="1" x14ac:dyDescent="0.2">
      <c r="A11" s="102"/>
      <c r="B11" s="126"/>
      <c r="C11" s="74" t="s">
        <v>58</v>
      </c>
      <c r="D11" s="74"/>
      <c r="E11" s="74"/>
      <c r="F11" s="74"/>
      <c r="G11" s="75"/>
    </row>
    <row r="12" spans="1:7" ht="48" x14ac:dyDescent="0.2">
      <c r="A12" s="102"/>
      <c r="B12" s="121" t="s">
        <v>88</v>
      </c>
      <c r="C12" s="29" t="s">
        <v>28</v>
      </c>
      <c r="D12" s="29" t="s">
        <v>29</v>
      </c>
      <c r="E12" s="29" t="s">
        <v>30</v>
      </c>
      <c r="F12" s="29" t="s">
        <v>26</v>
      </c>
      <c r="G12" s="30" t="s">
        <v>627</v>
      </c>
    </row>
    <row r="13" spans="1:7" ht="65" customHeight="1" thickBot="1" x14ac:dyDescent="0.25">
      <c r="A13" s="102"/>
      <c r="B13" s="122"/>
      <c r="C13" s="13"/>
      <c r="D13" s="13"/>
      <c r="E13" s="13"/>
      <c r="F13" s="13"/>
      <c r="G13" s="14"/>
    </row>
    <row r="14" spans="1:7" ht="48" x14ac:dyDescent="0.2">
      <c r="A14" s="102"/>
      <c r="B14" s="123" t="s">
        <v>90</v>
      </c>
      <c r="C14" s="4" t="s">
        <v>0</v>
      </c>
      <c r="D14" s="4" t="s">
        <v>1</v>
      </c>
      <c r="E14" s="5" t="s">
        <v>33</v>
      </c>
      <c r="F14" s="5" t="s">
        <v>32</v>
      </c>
      <c r="G14" s="6" t="s">
        <v>7</v>
      </c>
    </row>
    <row r="15" spans="1:7" s="3" customFormat="1" ht="63" customHeight="1" x14ac:dyDescent="0.2">
      <c r="A15" s="102"/>
      <c r="B15" s="124"/>
      <c r="C15" s="11" t="s">
        <v>72</v>
      </c>
      <c r="D15" s="11" t="s">
        <v>73</v>
      </c>
      <c r="E15" s="12" t="s">
        <v>70</v>
      </c>
      <c r="F15" s="11" t="s">
        <v>71</v>
      </c>
      <c r="G15" s="61">
        <v>44895</v>
      </c>
    </row>
    <row r="16" spans="1:7" ht="15" customHeight="1" x14ac:dyDescent="0.2">
      <c r="A16" s="102"/>
      <c r="B16" s="124" t="s">
        <v>91</v>
      </c>
      <c r="C16" s="114" t="s">
        <v>9</v>
      </c>
      <c r="D16" s="114"/>
      <c r="E16" s="114"/>
      <c r="F16" s="114"/>
      <c r="G16" s="115"/>
    </row>
    <row r="17" spans="1:7" ht="34" customHeight="1" x14ac:dyDescent="0.2">
      <c r="A17" s="102"/>
      <c r="B17" s="124"/>
      <c r="C17" s="74" t="s">
        <v>74</v>
      </c>
      <c r="D17" s="74"/>
      <c r="E17" s="74"/>
      <c r="F17" s="74"/>
      <c r="G17" s="75"/>
    </row>
    <row r="18" spans="1:7" ht="48" x14ac:dyDescent="0.2">
      <c r="A18" s="102"/>
      <c r="B18" s="124" t="s">
        <v>92</v>
      </c>
      <c r="C18" s="7" t="s">
        <v>28</v>
      </c>
      <c r="D18" s="7" t="s">
        <v>29</v>
      </c>
      <c r="E18" s="7" t="s">
        <v>30</v>
      </c>
      <c r="F18" s="7" t="s">
        <v>26</v>
      </c>
      <c r="G18" s="8" t="s">
        <v>627</v>
      </c>
    </row>
    <row r="19" spans="1:7" ht="65" customHeight="1" thickBot="1" x14ac:dyDescent="0.25">
      <c r="A19" s="102"/>
      <c r="B19" s="127"/>
      <c r="C19" s="13"/>
      <c r="D19" s="13"/>
      <c r="E19" s="13"/>
      <c r="F19" s="13"/>
      <c r="G19" s="14"/>
    </row>
    <row r="20" spans="1:7" ht="48" x14ac:dyDescent="0.2">
      <c r="A20" s="102"/>
      <c r="B20" s="125" t="s">
        <v>93</v>
      </c>
      <c r="C20" s="26" t="s">
        <v>0</v>
      </c>
      <c r="D20" s="26" t="s">
        <v>1</v>
      </c>
      <c r="E20" s="27" t="s">
        <v>33</v>
      </c>
      <c r="F20" s="27" t="s">
        <v>32</v>
      </c>
      <c r="G20" s="28" t="s">
        <v>7</v>
      </c>
    </row>
    <row r="21" spans="1:7" ht="50" customHeight="1" x14ac:dyDescent="0.2">
      <c r="A21" s="102"/>
      <c r="B21" s="126"/>
      <c r="C21" s="11" t="s">
        <v>75</v>
      </c>
      <c r="D21" s="11" t="s">
        <v>76</v>
      </c>
      <c r="E21" s="11" t="s">
        <v>77</v>
      </c>
      <c r="F21" s="11"/>
      <c r="G21" s="60">
        <v>44895</v>
      </c>
    </row>
    <row r="22" spans="1:7" ht="15" customHeight="1" x14ac:dyDescent="0.2">
      <c r="A22" s="102"/>
      <c r="B22" s="121" t="s">
        <v>94</v>
      </c>
      <c r="C22" s="119" t="s">
        <v>9</v>
      </c>
      <c r="D22" s="119"/>
      <c r="E22" s="119"/>
      <c r="F22" s="119"/>
      <c r="G22" s="120"/>
    </row>
    <row r="23" spans="1:7" ht="34" customHeight="1" x14ac:dyDescent="0.2">
      <c r="A23" s="102"/>
      <c r="B23" s="126"/>
      <c r="C23" s="74" t="s">
        <v>78</v>
      </c>
      <c r="D23" s="74"/>
      <c r="E23" s="74"/>
      <c r="F23" s="74"/>
      <c r="G23" s="75"/>
    </row>
    <row r="24" spans="1:7" ht="48" x14ac:dyDescent="0.2">
      <c r="A24" s="102"/>
      <c r="B24" s="121" t="s">
        <v>95</v>
      </c>
      <c r="C24" s="29" t="s">
        <v>28</v>
      </c>
      <c r="D24" s="29" t="s">
        <v>29</v>
      </c>
      <c r="E24" s="29" t="s">
        <v>30</v>
      </c>
      <c r="F24" s="29" t="s">
        <v>26</v>
      </c>
      <c r="G24" s="30" t="s">
        <v>627</v>
      </c>
    </row>
    <row r="25" spans="1:7" ht="65" customHeight="1" thickBot="1" x14ac:dyDescent="0.25">
      <c r="A25" s="103"/>
      <c r="B25" s="122"/>
      <c r="C25" s="13"/>
      <c r="D25" s="13"/>
      <c r="E25" s="13"/>
      <c r="F25" s="13"/>
      <c r="G25" s="14"/>
    </row>
    <row r="26" spans="1:7" ht="48" x14ac:dyDescent="0.2">
      <c r="A26" s="111" t="s">
        <v>10</v>
      </c>
      <c r="B26" s="129" t="s">
        <v>96</v>
      </c>
      <c r="C26" s="17" t="s">
        <v>0</v>
      </c>
      <c r="D26" s="17" t="s">
        <v>1</v>
      </c>
      <c r="E26" s="18" t="s">
        <v>33</v>
      </c>
      <c r="F26" s="18" t="s">
        <v>32</v>
      </c>
      <c r="G26" s="19" t="s">
        <v>7</v>
      </c>
    </row>
    <row r="27" spans="1:7" ht="34" customHeight="1" x14ac:dyDescent="0.2">
      <c r="A27" s="112"/>
      <c r="B27" s="130"/>
      <c r="C27" s="11" t="s">
        <v>60</v>
      </c>
      <c r="D27" s="11" t="s">
        <v>61</v>
      </c>
      <c r="E27" s="11" t="s">
        <v>34</v>
      </c>
      <c r="F27" s="11" t="s">
        <v>62</v>
      </c>
      <c r="G27" s="61">
        <v>44926</v>
      </c>
    </row>
    <row r="28" spans="1:7" ht="15" customHeight="1" x14ac:dyDescent="0.2">
      <c r="A28" s="112"/>
      <c r="B28" s="131" t="s">
        <v>97</v>
      </c>
      <c r="C28" s="154" t="s">
        <v>9</v>
      </c>
      <c r="D28" s="155"/>
      <c r="E28" s="155"/>
      <c r="F28" s="155"/>
      <c r="G28" s="156"/>
    </row>
    <row r="29" spans="1:7" ht="34" customHeight="1" x14ac:dyDescent="0.2">
      <c r="A29" s="112"/>
      <c r="B29" s="130"/>
      <c r="C29" s="149" t="s">
        <v>623</v>
      </c>
      <c r="D29" s="149"/>
      <c r="E29" s="149"/>
      <c r="F29" s="149"/>
      <c r="G29" s="150"/>
    </row>
    <row r="30" spans="1:7" ht="48" x14ac:dyDescent="0.2">
      <c r="A30" s="112"/>
      <c r="B30" s="132" t="s">
        <v>98</v>
      </c>
      <c r="C30" s="15" t="s">
        <v>28</v>
      </c>
      <c r="D30" s="15" t="s">
        <v>29</v>
      </c>
      <c r="E30" s="15" t="s">
        <v>30</v>
      </c>
      <c r="F30" s="15" t="s">
        <v>26</v>
      </c>
      <c r="G30" s="20" t="s">
        <v>627</v>
      </c>
    </row>
    <row r="31" spans="1:7" ht="65" customHeight="1" thickBot="1" x14ac:dyDescent="0.25">
      <c r="A31" s="112"/>
      <c r="B31" s="133"/>
      <c r="C31" s="13"/>
      <c r="D31" s="13"/>
      <c r="E31" s="13"/>
      <c r="F31" s="13"/>
      <c r="G31" s="14"/>
    </row>
    <row r="32" spans="1:7" ht="49" thickBot="1" x14ac:dyDescent="0.25">
      <c r="A32" s="112"/>
      <c r="B32" s="104" t="s">
        <v>99</v>
      </c>
      <c r="C32" s="21" t="s">
        <v>0</v>
      </c>
      <c r="D32" s="21" t="s">
        <v>1</v>
      </c>
      <c r="E32" s="22" t="s">
        <v>33</v>
      </c>
      <c r="F32" s="22" t="s">
        <v>32</v>
      </c>
      <c r="G32" s="23" t="s">
        <v>7</v>
      </c>
    </row>
    <row r="33" spans="1:7" ht="30.75" customHeight="1" thickBot="1" x14ac:dyDescent="0.25">
      <c r="A33" s="112"/>
      <c r="B33" s="105"/>
      <c r="C33" s="9" t="s">
        <v>63</v>
      </c>
      <c r="D33" s="10" t="s">
        <v>37</v>
      </c>
      <c r="E33" s="10" t="s">
        <v>34</v>
      </c>
      <c r="F33" s="9" t="s">
        <v>64</v>
      </c>
      <c r="G33" s="62">
        <v>44866</v>
      </c>
    </row>
    <row r="34" spans="1:7" ht="15" customHeight="1" thickBot="1" x14ac:dyDescent="0.25">
      <c r="A34" s="112"/>
      <c r="B34" s="106" t="s">
        <v>100</v>
      </c>
      <c r="C34" s="107" t="s">
        <v>9</v>
      </c>
      <c r="D34" s="108"/>
      <c r="E34" s="108"/>
      <c r="F34" s="108"/>
      <c r="G34" s="109"/>
    </row>
    <row r="35" spans="1:7" ht="28" customHeight="1" thickBot="1" x14ac:dyDescent="0.25">
      <c r="A35" s="112"/>
      <c r="B35" s="105"/>
      <c r="C35" s="110" t="s">
        <v>624</v>
      </c>
      <c r="D35" s="110"/>
      <c r="E35" s="110"/>
      <c r="F35" s="110"/>
      <c r="G35" s="110"/>
    </row>
    <row r="36" spans="1:7" ht="49" thickBot="1" x14ac:dyDescent="0.25">
      <c r="A36" s="112"/>
      <c r="B36" s="106" t="s">
        <v>101</v>
      </c>
      <c r="C36" s="24" t="s">
        <v>28</v>
      </c>
      <c r="D36" s="24" t="s">
        <v>29</v>
      </c>
      <c r="E36" s="24" t="s">
        <v>30</v>
      </c>
      <c r="F36" s="24" t="s">
        <v>26</v>
      </c>
      <c r="G36" s="25" t="s">
        <v>627</v>
      </c>
    </row>
    <row r="37" spans="1:7" ht="66" customHeight="1" thickBot="1" x14ac:dyDescent="0.25">
      <c r="A37" s="112"/>
      <c r="B37" s="134"/>
      <c r="C37" s="13"/>
      <c r="D37" s="10"/>
      <c r="E37" s="10"/>
      <c r="F37" s="10"/>
      <c r="G37" s="10"/>
    </row>
    <row r="38" spans="1:7" ht="48" x14ac:dyDescent="0.2">
      <c r="A38" s="112"/>
      <c r="B38" s="129" t="s">
        <v>102</v>
      </c>
      <c r="C38" s="17" t="s">
        <v>0</v>
      </c>
      <c r="D38" s="17" t="s">
        <v>1</v>
      </c>
      <c r="E38" s="18" t="s">
        <v>33</v>
      </c>
      <c r="F38" s="18" t="s">
        <v>32</v>
      </c>
      <c r="G38" s="19" t="s">
        <v>7</v>
      </c>
    </row>
    <row r="39" spans="1:7" ht="34" customHeight="1" x14ac:dyDescent="0.2">
      <c r="A39" s="112"/>
      <c r="B39" s="130"/>
      <c r="C39" s="11" t="s">
        <v>65</v>
      </c>
      <c r="D39" s="11" t="s">
        <v>625</v>
      </c>
      <c r="E39" s="11" t="s">
        <v>34</v>
      </c>
      <c r="F39" s="11" t="s">
        <v>66</v>
      </c>
      <c r="G39" s="61">
        <v>44743</v>
      </c>
    </row>
    <row r="40" spans="1:7" ht="15" customHeight="1" x14ac:dyDescent="0.2">
      <c r="A40" s="112"/>
      <c r="B40" s="131" t="s">
        <v>103</v>
      </c>
      <c r="C40" s="154" t="s">
        <v>9</v>
      </c>
      <c r="D40" s="155"/>
      <c r="E40" s="155"/>
      <c r="F40" s="155"/>
      <c r="G40" s="156"/>
    </row>
    <row r="41" spans="1:7" ht="34" customHeight="1" x14ac:dyDescent="0.2">
      <c r="A41" s="112"/>
      <c r="B41" s="130"/>
      <c r="C41" s="74" t="s">
        <v>626</v>
      </c>
      <c r="D41" s="74"/>
      <c r="E41" s="74"/>
      <c r="F41" s="74"/>
      <c r="G41" s="75"/>
    </row>
    <row r="42" spans="1:7" ht="48" x14ac:dyDescent="0.2">
      <c r="A42" s="112"/>
      <c r="B42" s="132" t="s">
        <v>104</v>
      </c>
      <c r="C42" s="15" t="s">
        <v>28</v>
      </c>
      <c r="D42" s="15" t="s">
        <v>29</v>
      </c>
      <c r="E42" s="15" t="s">
        <v>30</v>
      </c>
      <c r="F42" s="15" t="s">
        <v>26</v>
      </c>
      <c r="G42" s="20" t="s">
        <v>627</v>
      </c>
    </row>
    <row r="43" spans="1:7" ht="65" customHeight="1" thickBot="1" x14ac:dyDescent="0.25">
      <c r="A43" s="112"/>
      <c r="B43" s="133"/>
      <c r="C43" s="13"/>
      <c r="D43" s="13"/>
      <c r="E43" s="13"/>
      <c r="F43" s="13"/>
      <c r="G43" s="14"/>
    </row>
    <row r="44" spans="1:7" ht="49" thickBot="1" x14ac:dyDescent="0.25">
      <c r="A44" s="112"/>
      <c r="B44" s="104" t="s">
        <v>105</v>
      </c>
      <c r="C44" s="21" t="s">
        <v>0</v>
      </c>
      <c r="D44" s="21" t="s">
        <v>1</v>
      </c>
      <c r="E44" s="22" t="s">
        <v>33</v>
      </c>
      <c r="F44" s="22" t="s">
        <v>32</v>
      </c>
      <c r="G44" s="23" t="s">
        <v>7</v>
      </c>
    </row>
    <row r="45" spans="1:7" ht="30.75" customHeight="1" thickBot="1" x14ac:dyDescent="0.25">
      <c r="A45" s="112"/>
      <c r="B45" s="105"/>
      <c r="C45" s="9"/>
      <c r="D45" s="10"/>
      <c r="E45" s="10"/>
      <c r="F45" s="9"/>
      <c r="G45" s="10"/>
    </row>
    <row r="46" spans="1:7" ht="15" customHeight="1" thickBot="1" x14ac:dyDescent="0.25">
      <c r="A46" s="112"/>
      <c r="B46" s="106" t="s">
        <v>106</v>
      </c>
      <c r="C46" s="107" t="s">
        <v>9</v>
      </c>
      <c r="D46" s="108"/>
      <c r="E46" s="108"/>
      <c r="F46" s="108"/>
      <c r="G46" s="109"/>
    </row>
    <row r="47" spans="1:7" ht="28" customHeight="1" thickBot="1" x14ac:dyDescent="0.25">
      <c r="A47" s="112"/>
      <c r="B47" s="105"/>
      <c r="C47" s="110"/>
      <c r="D47" s="110"/>
      <c r="E47" s="110"/>
      <c r="F47" s="110"/>
      <c r="G47" s="110"/>
    </row>
    <row r="48" spans="1:7" ht="49" thickBot="1" x14ac:dyDescent="0.25">
      <c r="A48" s="112"/>
      <c r="B48" s="106" t="s">
        <v>107</v>
      </c>
      <c r="C48" s="24" t="s">
        <v>28</v>
      </c>
      <c r="D48" s="24" t="s">
        <v>29</v>
      </c>
      <c r="E48" s="24" t="s">
        <v>30</v>
      </c>
      <c r="F48" s="24" t="s">
        <v>26</v>
      </c>
      <c r="G48" s="25" t="s">
        <v>627</v>
      </c>
    </row>
    <row r="49" spans="1:7" ht="65" customHeight="1" thickBot="1" x14ac:dyDescent="0.25">
      <c r="A49" s="113"/>
      <c r="B49" s="134"/>
      <c r="C49" s="13"/>
      <c r="D49" s="10"/>
      <c r="E49" s="10"/>
      <c r="F49" s="10"/>
      <c r="G49" s="10"/>
    </row>
    <row r="50" spans="1:7" ht="48" x14ac:dyDescent="0.2">
      <c r="A50" s="82" t="s">
        <v>11</v>
      </c>
      <c r="B50" s="148" t="s">
        <v>108</v>
      </c>
      <c r="C50" s="31" t="s">
        <v>0</v>
      </c>
      <c r="D50" s="31" t="s">
        <v>1</v>
      </c>
      <c r="E50" s="32" t="s">
        <v>33</v>
      </c>
      <c r="F50" s="32" t="s">
        <v>32</v>
      </c>
      <c r="G50" s="33" t="s">
        <v>7</v>
      </c>
    </row>
    <row r="51" spans="1:7" ht="34" customHeight="1" x14ac:dyDescent="0.2">
      <c r="A51" s="83"/>
      <c r="B51" s="147"/>
      <c r="C51" s="11" t="s">
        <v>68</v>
      </c>
      <c r="D51" s="11" t="s">
        <v>38</v>
      </c>
      <c r="E51" s="11" t="s">
        <v>34</v>
      </c>
      <c r="F51" s="11" t="s">
        <v>39</v>
      </c>
      <c r="G51" s="61" t="s">
        <v>36</v>
      </c>
    </row>
    <row r="52" spans="1:7" ht="15" customHeight="1" x14ac:dyDescent="0.2">
      <c r="A52" s="83"/>
      <c r="B52" s="145" t="s">
        <v>111</v>
      </c>
      <c r="C52" s="140" t="s">
        <v>9</v>
      </c>
      <c r="D52" s="141"/>
      <c r="E52" s="141"/>
      <c r="F52" s="141"/>
      <c r="G52" s="142"/>
    </row>
    <row r="53" spans="1:7" ht="34" customHeight="1" x14ac:dyDescent="0.2">
      <c r="A53" s="83"/>
      <c r="B53" s="147"/>
      <c r="C53" s="116" t="s">
        <v>67</v>
      </c>
      <c r="D53" s="117"/>
      <c r="E53" s="117"/>
      <c r="F53" s="117"/>
      <c r="G53" s="118"/>
    </row>
    <row r="54" spans="1:7" ht="48" x14ac:dyDescent="0.2">
      <c r="A54" s="83"/>
      <c r="B54" s="145" t="s">
        <v>112</v>
      </c>
      <c r="C54" s="34" t="s">
        <v>28</v>
      </c>
      <c r="D54" s="34" t="s">
        <v>29</v>
      </c>
      <c r="E54" s="34" t="s">
        <v>30</v>
      </c>
      <c r="F54" s="34" t="s">
        <v>26</v>
      </c>
      <c r="G54" s="35" t="s">
        <v>627</v>
      </c>
    </row>
    <row r="55" spans="1:7" ht="65" customHeight="1" thickBot="1" x14ac:dyDescent="0.25">
      <c r="A55" s="83"/>
      <c r="B55" s="146"/>
      <c r="C55" s="13"/>
      <c r="D55" s="13"/>
      <c r="E55" s="13"/>
      <c r="F55" s="13"/>
      <c r="G55" s="14"/>
    </row>
    <row r="56" spans="1:7" ht="48" x14ac:dyDescent="0.2">
      <c r="A56" s="83"/>
      <c r="B56" s="144" t="s">
        <v>113</v>
      </c>
      <c r="C56" s="36" t="s">
        <v>0</v>
      </c>
      <c r="D56" s="36" t="s">
        <v>1</v>
      </c>
      <c r="E56" s="37" t="s">
        <v>33</v>
      </c>
      <c r="F56" s="37" t="s">
        <v>32</v>
      </c>
      <c r="G56" s="38" t="s">
        <v>7</v>
      </c>
    </row>
    <row r="57" spans="1:7" ht="32" customHeight="1" thickBot="1" x14ac:dyDescent="0.25">
      <c r="A57" s="83"/>
      <c r="B57" s="143"/>
      <c r="C57" s="9" t="s">
        <v>69</v>
      </c>
      <c r="D57" s="10" t="s">
        <v>40</v>
      </c>
      <c r="E57" s="10" t="s">
        <v>34</v>
      </c>
      <c r="F57" s="9" t="s">
        <v>41</v>
      </c>
      <c r="G57" s="62" t="s">
        <v>36</v>
      </c>
    </row>
    <row r="58" spans="1:7" ht="15" customHeight="1" x14ac:dyDescent="0.2">
      <c r="A58" s="83"/>
      <c r="B58" s="135" t="s">
        <v>109</v>
      </c>
      <c r="C58" s="137" t="s">
        <v>9</v>
      </c>
      <c r="D58" s="138"/>
      <c r="E58" s="138"/>
      <c r="F58" s="138"/>
      <c r="G58" s="139"/>
    </row>
    <row r="59" spans="1:7" ht="33" customHeight="1" thickBot="1" x14ac:dyDescent="0.25">
      <c r="A59" s="83"/>
      <c r="B59" s="143"/>
      <c r="C59" s="151" t="s">
        <v>49</v>
      </c>
      <c r="D59" s="152"/>
      <c r="E59" s="152"/>
      <c r="F59" s="152"/>
      <c r="G59" s="153"/>
    </row>
    <row r="60" spans="1:7" ht="48" x14ac:dyDescent="0.2">
      <c r="A60" s="83"/>
      <c r="B60" s="135" t="s">
        <v>110</v>
      </c>
      <c r="C60" s="39" t="s">
        <v>28</v>
      </c>
      <c r="D60" s="39" t="s">
        <v>29</v>
      </c>
      <c r="E60" s="39" t="s">
        <v>30</v>
      </c>
      <c r="F60" s="39" t="s">
        <v>26</v>
      </c>
      <c r="G60" s="40" t="s">
        <v>627</v>
      </c>
    </row>
    <row r="61" spans="1:7" ht="65" customHeight="1" thickBot="1" x14ac:dyDescent="0.25">
      <c r="A61" s="83"/>
      <c r="B61" s="136"/>
      <c r="C61" s="13"/>
      <c r="D61" s="10"/>
      <c r="E61" s="10"/>
      <c r="F61" s="10"/>
      <c r="G61" s="10"/>
    </row>
    <row r="62" spans="1:7" ht="48" x14ac:dyDescent="0.2">
      <c r="A62" s="83"/>
      <c r="B62" s="148" t="s">
        <v>114</v>
      </c>
      <c r="C62" s="31" t="s">
        <v>0</v>
      </c>
      <c r="D62" s="31" t="s">
        <v>1</v>
      </c>
      <c r="E62" s="32" t="s">
        <v>33</v>
      </c>
      <c r="F62" s="32" t="s">
        <v>32</v>
      </c>
      <c r="G62" s="33" t="s">
        <v>7</v>
      </c>
    </row>
    <row r="63" spans="1:7" ht="34" customHeight="1" x14ac:dyDescent="0.2">
      <c r="A63" s="83"/>
      <c r="B63" s="147"/>
      <c r="C63" s="11" t="s">
        <v>68</v>
      </c>
      <c r="D63" s="11" t="s">
        <v>38</v>
      </c>
      <c r="E63" s="11" t="s">
        <v>34</v>
      </c>
      <c r="F63" s="11" t="s">
        <v>39</v>
      </c>
      <c r="G63" s="61" t="s">
        <v>36</v>
      </c>
    </row>
    <row r="64" spans="1:7" ht="15" customHeight="1" x14ac:dyDescent="0.2">
      <c r="A64" s="83"/>
      <c r="B64" s="145" t="s">
        <v>115</v>
      </c>
      <c r="C64" s="140" t="s">
        <v>9</v>
      </c>
      <c r="D64" s="141"/>
      <c r="E64" s="141"/>
      <c r="F64" s="141"/>
      <c r="G64" s="142"/>
    </row>
    <row r="65" spans="1:7" ht="34" customHeight="1" x14ac:dyDescent="0.2">
      <c r="A65" s="83"/>
      <c r="B65" s="147"/>
      <c r="C65" s="116" t="s">
        <v>67</v>
      </c>
      <c r="D65" s="117"/>
      <c r="E65" s="117"/>
      <c r="F65" s="117"/>
      <c r="G65" s="118"/>
    </row>
    <row r="66" spans="1:7" ht="48" x14ac:dyDescent="0.2">
      <c r="A66" s="83"/>
      <c r="B66" s="145" t="s">
        <v>116</v>
      </c>
      <c r="C66" s="34" t="s">
        <v>28</v>
      </c>
      <c r="D66" s="34" t="s">
        <v>29</v>
      </c>
      <c r="E66" s="34" t="s">
        <v>30</v>
      </c>
      <c r="F66" s="34" t="s">
        <v>26</v>
      </c>
      <c r="G66" s="35" t="s">
        <v>627</v>
      </c>
    </row>
    <row r="67" spans="1:7" ht="65" customHeight="1" thickBot="1" x14ac:dyDescent="0.25">
      <c r="A67" s="83"/>
      <c r="B67" s="146"/>
      <c r="C67" s="13"/>
      <c r="D67" s="13"/>
      <c r="E67" s="13"/>
      <c r="F67" s="13"/>
      <c r="G67" s="14"/>
    </row>
    <row r="68" spans="1:7" ht="48" x14ac:dyDescent="0.2">
      <c r="A68" s="83"/>
      <c r="B68" s="144" t="s">
        <v>117</v>
      </c>
      <c r="C68" s="36" t="s">
        <v>0</v>
      </c>
      <c r="D68" s="36" t="s">
        <v>1</v>
      </c>
      <c r="E68" s="37" t="s">
        <v>33</v>
      </c>
      <c r="F68" s="37" t="s">
        <v>32</v>
      </c>
      <c r="G68" s="38" t="s">
        <v>7</v>
      </c>
    </row>
    <row r="69" spans="1:7" ht="32" customHeight="1" thickBot="1" x14ac:dyDescent="0.25">
      <c r="A69" s="83"/>
      <c r="B69" s="143"/>
      <c r="C69" s="9" t="s">
        <v>69</v>
      </c>
      <c r="D69" s="10" t="s">
        <v>40</v>
      </c>
      <c r="E69" s="10" t="s">
        <v>34</v>
      </c>
      <c r="F69" s="9" t="s">
        <v>41</v>
      </c>
      <c r="G69" s="62" t="s">
        <v>36</v>
      </c>
    </row>
    <row r="70" spans="1:7" ht="15" customHeight="1" x14ac:dyDescent="0.2">
      <c r="A70" s="83"/>
      <c r="B70" s="135" t="s">
        <v>118</v>
      </c>
      <c r="C70" s="137" t="s">
        <v>9</v>
      </c>
      <c r="D70" s="138"/>
      <c r="E70" s="138"/>
      <c r="F70" s="138"/>
      <c r="G70" s="139"/>
    </row>
    <row r="71" spans="1:7" ht="33" customHeight="1" thickBot="1" x14ac:dyDescent="0.25">
      <c r="A71" s="83"/>
      <c r="B71" s="143"/>
      <c r="C71" s="151" t="s">
        <v>49</v>
      </c>
      <c r="D71" s="152"/>
      <c r="E71" s="152"/>
      <c r="F71" s="152"/>
      <c r="G71" s="153"/>
    </row>
    <row r="72" spans="1:7" ht="48" x14ac:dyDescent="0.2">
      <c r="A72" s="83"/>
      <c r="B72" s="135" t="s">
        <v>119</v>
      </c>
      <c r="C72" s="39" t="s">
        <v>28</v>
      </c>
      <c r="D72" s="39" t="s">
        <v>29</v>
      </c>
      <c r="E72" s="39" t="s">
        <v>30</v>
      </c>
      <c r="F72" s="39" t="s">
        <v>26</v>
      </c>
      <c r="G72" s="40" t="s">
        <v>627</v>
      </c>
    </row>
    <row r="73" spans="1:7" ht="65" customHeight="1" thickBot="1" x14ac:dyDescent="0.25">
      <c r="A73" s="84"/>
      <c r="B73" s="136"/>
      <c r="C73" s="13"/>
      <c r="D73" s="10"/>
      <c r="E73" s="10"/>
      <c r="F73" s="10"/>
      <c r="G73" s="10"/>
    </row>
    <row r="74" spans="1:7" ht="48" x14ac:dyDescent="0.2">
      <c r="A74" s="98" t="s">
        <v>12</v>
      </c>
      <c r="B74" s="85" t="s">
        <v>132</v>
      </c>
      <c r="C74" s="46" t="s">
        <v>0</v>
      </c>
      <c r="D74" s="46" t="s">
        <v>1</v>
      </c>
      <c r="E74" s="47" t="s">
        <v>33</v>
      </c>
      <c r="F74" s="47" t="s">
        <v>32</v>
      </c>
      <c r="G74" s="48" t="s">
        <v>7</v>
      </c>
    </row>
    <row r="75" spans="1:7" ht="32" customHeight="1" x14ac:dyDescent="0.2">
      <c r="A75" s="99"/>
      <c r="B75" s="86"/>
      <c r="C75" s="9" t="s">
        <v>50</v>
      </c>
      <c r="D75" s="10" t="s">
        <v>51</v>
      </c>
      <c r="E75" s="10" t="s">
        <v>34</v>
      </c>
      <c r="F75" s="10" t="s">
        <v>42</v>
      </c>
      <c r="G75" s="62" t="s">
        <v>36</v>
      </c>
    </row>
    <row r="76" spans="1:7" ht="15" customHeight="1" x14ac:dyDescent="0.2">
      <c r="A76" s="99"/>
      <c r="B76" s="86" t="s">
        <v>133</v>
      </c>
      <c r="C76" s="87" t="s">
        <v>9</v>
      </c>
      <c r="D76" s="87"/>
      <c r="E76" s="87"/>
      <c r="F76" s="87"/>
      <c r="G76" s="88"/>
    </row>
    <row r="77" spans="1:7" ht="34" customHeight="1" x14ac:dyDescent="0.2">
      <c r="A77" s="99"/>
      <c r="B77" s="86"/>
      <c r="C77" s="89" t="s">
        <v>52</v>
      </c>
      <c r="D77" s="89"/>
      <c r="E77" s="89"/>
      <c r="F77" s="89"/>
      <c r="G77" s="89"/>
    </row>
    <row r="78" spans="1:7" ht="48" x14ac:dyDescent="0.2">
      <c r="A78" s="99"/>
      <c r="B78" s="86" t="s">
        <v>134</v>
      </c>
      <c r="C78" s="2" t="s">
        <v>28</v>
      </c>
      <c r="D78" s="2" t="s">
        <v>29</v>
      </c>
      <c r="E78" s="2" t="s">
        <v>30</v>
      </c>
      <c r="F78" s="2" t="s">
        <v>26</v>
      </c>
      <c r="G78" s="49" t="s">
        <v>627</v>
      </c>
    </row>
    <row r="79" spans="1:7" ht="66" customHeight="1" thickBot="1" x14ac:dyDescent="0.25">
      <c r="A79" s="99"/>
      <c r="B79" s="90"/>
      <c r="C79" s="13"/>
      <c r="D79" s="10"/>
      <c r="E79" s="10"/>
      <c r="F79" s="10"/>
      <c r="G79" s="10"/>
    </row>
    <row r="80" spans="1:7" ht="48" x14ac:dyDescent="0.2">
      <c r="A80" s="99"/>
      <c r="B80" s="91" t="s">
        <v>135</v>
      </c>
      <c r="C80" s="42" t="s">
        <v>0</v>
      </c>
      <c r="D80" s="42" t="s">
        <v>1</v>
      </c>
      <c r="E80" s="43" t="s">
        <v>33</v>
      </c>
      <c r="F80" s="43" t="s">
        <v>32</v>
      </c>
      <c r="G80" s="44" t="s">
        <v>7</v>
      </c>
    </row>
    <row r="81" spans="1:7" ht="34" customHeight="1" x14ac:dyDescent="0.2">
      <c r="A81" s="99"/>
      <c r="B81" s="92"/>
      <c r="C81" s="9" t="s">
        <v>53</v>
      </c>
      <c r="D81" s="10" t="s">
        <v>38</v>
      </c>
      <c r="E81" s="10" t="s">
        <v>34</v>
      </c>
      <c r="F81" s="10" t="s">
        <v>54</v>
      </c>
      <c r="G81" s="62" t="s">
        <v>36</v>
      </c>
    </row>
    <row r="82" spans="1:7" ht="15" customHeight="1" x14ac:dyDescent="0.2">
      <c r="A82" s="99"/>
      <c r="B82" s="93" t="s">
        <v>136</v>
      </c>
      <c r="C82" s="94" t="s">
        <v>9</v>
      </c>
      <c r="D82" s="95"/>
      <c r="E82" s="95"/>
      <c r="F82" s="95"/>
      <c r="G82" s="96"/>
    </row>
    <row r="83" spans="1:7" ht="34" customHeight="1" x14ac:dyDescent="0.2">
      <c r="A83" s="99"/>
      <c r="B83" s="92"/>
      <c r="C83" s="89" t="s">
        <v>55</v>
      </c>
      <c r="D83" s="89"/>
      <c r="E83" s="89"/>
      <c r="F83" s="89"/>
      <c r="G83" s="89"/>
    </row>
    <row r="84" spans="1:7" ht="48" x14ac:dyDescent="0.2">
      <c r="A84" s="99"/>
      <c r="B84" s="93" t="s">
        <v>137</v>
      </c>
      <c r="C84" s="41" t="s">
        <v>28</v>
      </c>
      <c r="D84" s="41" t="s">
        <v>29</v>
      </c>
      <c r="E84" s="41" t="s">
        <v>30</v>
      </c>
      <c r="F84" s="41" t="s">
        <v>26</v>
      </c>
      <c r="G84" s="45" t="s">
        <v>627</v>
      </c>
    </row>
    <row r="85" spans="1:7" ht="66" customHeight="1" thickBot="1" x14ac:dyDescent="0.25">
      <c r="A85" s="99"/>
      <c r="B85" s="97"/>
      <c r="C85" s="13"/>
      <c r="D85" s="16"/>
      <c r="E85" s="16"/>
      <c r="F85" s="16"/>
      <c r="G85" s="16"/>
    </row>
    <row r="86" spans="1:7" ht="48" x14ac:dyDescent="0.2">
      <c r="A86" s="99"/>
      <c r="B86" s="85" t="s">
        <v>138</v>
      </c>
      <c r="C86" s="46" t="s">
        <v>0</v>
      </c>
      <c r="D86" s="46" t="s">
        <v>1</v>
      </c>
      <c r="E86" s="47" t="s">
        <v>33</v>
      </c>
      <c r="F86" s="47" t="s">
        <v>32</v>
      </c>
      <c r="G86" s="48" t="s">
        <v>7</v>
      </c>
    </row>
    <row r="87" spans="1:7" ht="32" customHeight="1" x14ac:dyDescent="0.2">
      <c r="A87" s="99"/>
      <c r="B87" s="86"/>
      <c r="C87" s="9" t="s">
        <v>50</v>
      </c>
      <c r="D87" s="10" t="s">
        <v>51</v>
      </c>
      <c r="E87" s="10" t="s">
        <v>34</v>
      </c>
      <c r="F87" s="10" t="s">
        <v>42</v>
      </c>
      <c r="G87" s="62" t="s">
        <v>36</v>
      </c>
    </row>
    <row r="88" spans="1:7" ht="15" customHeight="1" x14ac:dyDescent="0.2">
      <c r="A88" s="99"/>
      <c r="B88" s="86" t="s">
        <v>139</v>
      </c>
      <c r="C88" s="87" t="s">
        <v>9</v>
      </c>
      <c r="D88" s="87"/>
      <c r="E88" s="87"/>
      <c r="F88" s="87"/>
      <c r="G88" s="88"/>
    </row>
    <row r="89" spans="1:7" ht="34" customHeight="1" x14ac:dyDescent="0.2">
      <c r="A89" s="99"/>
      <c r="B89" s="86"/>
      <c r="C89" s="89" t="s">
        <v>52</v>
      </c>
      <c r="D89" s="89"/>
      <c r="E89" s="89"/>
      <c r="F89" s="89"/>
      <c r="G89" s="89"/>
    </row>
    <row r="90" spans="1:7" ht="48" x14ac:dyDescent="0.2">
      <c r="A90" s="99"/>
      <c r="B90" s="86" t="s">
        <v>140</v>
      </c>
      <c r="C90" s="2" t="s">
        <v>28</v>
      </c>
      <c r="D90" s="2" t="s">
        <v>29</v>
      </c>
      <c r="E90" s="2" t="s">
        <v>30</v>
      </c>
      <c r="F90" s="2" t="s">
        <v>26</v>
      </c>
      <c r="G90" s="49" t="s">
        <v>627</v>
      </c>
    </row>
    <row r="91" spans="1:7" ht="66" customHeight="1" thickBot="1" x14ac:dyDescent="0.25">
      <c r="A91" s="99"/>
      <c r="B91" s="90"/>
      <c r="C91" s="13"/>
      <c r="D91" s="10"/>
      <c r="E91" s="10"/>
      <c r="F91" s="10"/>
      <c r="G91" s="10"/>
    </row>
    <row r="92" spans="1:7" ht="48" x14ac:dyDescent="0.2">
      <c r="A92" s="99"/>
      <c r="B92" s="91" t="s">
        <v>141</v>
      </c>
      <c r="C92" s="42" t="s">
        <v>0</v>
      </c>
      <c r="D92" s="42" t="s">
        <v>1</v>
      </c>
      <c r="E92" s="43" t="s">
        <v>33</v>
      </c>
      <c r="F92" s="43" t="s">
        <v>32</v>
      </c>
      <c r="G92" s="44" t="s">
        <v>7</v>
      </c>
    </row>
    <row r="93" spans="1:7" ht="34" customHeight="1" x14ac:dyDescent="0.2">
      <c r="A93" s="99"/>
      <c r="B93" s="92"/>
      <c r="C93" s="9" t="s">
        <v>53</v>
      </c>
      <c r="D93" s="10" t="s">
        <v>38</v>
      </c>
      <c r="E93" s="10" t="s">
        <v>34</v>
      </c>
      <c r="F93" s="10" t="s">
        <v>54</v>
      </c>
      <c r="G93" s="62" t="s">
        <v>36</v>
      </c>
    </row>
    <row r="94" spans="1:7" ht="15" customHeight="1" x14ac:dyDescent="0.2">
      <c r="A94" s="99"/>
      <c r="B94" s="93" t="s">
        <v>142</v>
      </c>
      <c r="C94" s="94" t="s">
        <v>9</v>
      </c>
      <c r="D94" s="95"/>
      <c r="E94" s="95"/>
      <c r="F94" s="95"/>
      <c r="G94" s="96"/>
    </row>
    <row r="95" spans="1:7" ht="34" customHeight="1" x14ac:dyDescent="0.2">
      <c r="A95" s="99"/>
      <c r="B95" s="92"/>
      <c r="C95" s="89" t="s">
        <v>55</v>
      </c>
      <c r="D95" s="89"/>
      <c r="E95" s="89"/>
      <c r="F95" s="89"/>
      <c r="G95" s="89"/>
    </row>
    <row r="96" spans="1:7" ht="48" x14ac:dyDescent="0.2">
      <c r="A96" s="99"/>
      <c r="B96" s="93" t="s">
        <v>143</v>
      </c>
      <c r="C96" s="41" t="s">
        <v>28</v>
      </c>
      <c r="D96" s="41" t="s">
        <v>29</v>
      </c>
      <c r="E96" s="41" t="s">
        <v>30</v>
      </c>
      <c r="F96" s="41" t="s">
        <v>26</v>
      </c>
      <c r="G96" s="45" t="s">
        <v>627</v>
      </c>
    </row>
    <row r="97" spans="1:8" ht="66" customHeight="1" thickBot="1" x14ac:dyDescent="0.25">
      <c r="A97" s="100"/>
      <c r="B97" s="97"/>
      <c r="C97" s="13"/>
      <c r="D97" s="16"/>
      <c r="E97" s="16"/>
      <c r="F97" s="16"/>
      <c r="G97" s="16"/>
    </row>
    <row r="98" spans="1:8" ht="48" x14ac:dyDescent="0.2">
      <c r="A98" s="157" t="s">
        <v>13</v>
      </c>
      <c r="B98" s="77" t="s">
        <v>120</v>
      </c>
      <c r="C98" s="51" t="s">
        <v>0</v>
      </c>
      <c r="D98" s="51" t="s">
        <v>1</v>
      </c>
      <c r="E98" s="52" t="s">
        <v>33</v>
      </c>
      <c r="F98" s="52" t="s">
        <v>32</v>
      </c>
      <c r="G98" s="53" t="s">
        <v>7</v>
      </c>
    </row>
    <row r="99" spans="1:8" ht="32" customHeight="1" x14ac:dyDescent="0.2">
      <c r="A99" s="158"/>
      <c r="B99" s="78"/>
      <c r="C99" s="11" t="s">
        <v>35</v>
      </c>
      <c r="D99" s="12" t="s">
        <v>56</v>
      </c>
      <c r="E99" s="12" t="s">
        <v>43</v>
      </c>
      <c r="F99" s="12" t="s">
        <v>44</v>
      </c>
      <c r="G99" s="60" t="s">
        <v>36</v>
      </c>
    </row>
    <row r="100" spans="1:8" ht="15" customHeight="1" x14ac:dyDescent="0.2">
      <c r="A100" s="158"/>
      <c r="B100" s="78" t="s">
        <v>123</v>
      </c>
      <c r="C100" s="79" t="s">
        <v>9</v>
      </c>
      <c r="D100" s="79"/>
      <c r="E100" s="79"/>
      <c r="F100" s="79"/>
      <c r="G100" s="80"/>
    </row>
    <row r="101" spans="1:8" ht="34" customHeight="1" x14ac:dyDescent="0.2">
      <c r="A101" s="158"/>
      <c r="B101" s="78"/>
      <c r="C101" s="74" t="s">
        <v>45</v>
      </c>
      <c r="D101" s="74"/>
      <c r="E101" s="74"/>
      <c r="F101" s="74"/>
      <c r="G101" s="75"/>
    </row>
    <row r="102" spans="1:8" ht="48" x14ac:dyDescent="0.2">
      <c r="A102" s="158"/>
      <c r="B102" s="78" t="s">
        <v>122</v>
      </c>
      <c r="C102" s="50" t="s">
        <v>28</v>
      </c>
      <c r="D102" s="50" t="s">
        <v>29</v>
      </c>
      <c r="E102" s="50" t="s">
        <v>30</v>
      </c>
      <c r="F102" s="50" t="s">
        <v>26</v>
      </c>
      <c r="G102" s="54" t="s">
        <v>627</v>
      </c>
    </row>
    <row r="103" spans="1:8" ht="64" customHeight="1" thickBot="1" x14ac:dyDescent="0.25">
      <c r="A103" s="158"/>
      <c r="B103" s="81"/>
      <c r="C103" s="13"/>
      <c r="D103" s="13"/>
      <c r="E103" s="13"/>
      <c r="F103" s="13"/>
      <c r="G103" s="14"/>
    </row>
    <row r="104" spans="1:8" ht="48" x14ac:dyDescent="0.2">
      <c r="A104" s="158"/>
      <c r="B104" s="70" t="s">
        <v>124</v>
      </c>
      <c r="C104" s="65" t="s">
        <v>0</v>
      </c>
      <c r="D104" s="65" t="s">
        <v>1</v>
      </c>
      <c r="E104" s="66" t="s">
        <v>33</v>
      </c>
      <c r="F104" s="66" t="s">
        <v>32</v>
      </c>
      <c r="G104" s="67" t="s">
        <v>7</v>
      </c>
      <c r="H104" s="1" t="s">
        <v>11</v>
      </c>
    </row>
    <row r="105" spans="1:8" x14ac:dyDescent="0.2">
      <c r="A105" s="158"/>
      <c r="B105" s="71"/>
      <c r="C105" s="11"/>
      <c r="D105" s="12"/>
      <c r="E105" s="12"/>
      <c r="F105" s="12"/>
      <c r="G105" s="60"/>
      <c r="H105" s="1" t="s">
        <v>8</v>
      </c>
    </row>
    <row r="106" spans="1:8" x14ac:dyDescent="0.2">
      <c r="A106" s="158"/>
      <c r="B106" s="71" t="s">
        <v>121</v>
      </c>
      <c r="C106" s="72" t="s">
        <v>9</v>
      </c>
      <c r="D106" s="72"/>
      <c r="E106" s="72"/>
      <c r="F106" s="72"/>
      <c r="G106" s="73"/>
      <c r="H106" s="1" t="s">
        <v>13</v>
      </c>
    </row>
    <row r="107" spans="1:8" x14ac:dyDescent="0.2">
      <c r="A107" s="158"/>
      <c r="B107" s="71"/>
      <c r="C107" s="74"/>
      <c r="D107" s="74"/>
      <c r="E107" s="74"/>
      <c r="F107" s="74"/>
      <c r="G107" s="75"/>
    </row>
    <row r="108" spans="1:8" ht="48" x14ac:dyDescent="0.2">
      <c r="A108" s="158"/>
      <c r="B108" s="71" t="s">
        <v>125</v>
      </c>
      <c r="C108" s="68" t="s">
        <v>28</v>
      </c>
      <c r="D108" s="68" t="s">
        <v>29</v>
      </c>
      <c r="E108" s="68" t="s">
        <v>30</v>
      </c>
      <c r="F108" s="68" t="s">
        <v>26</v>
      </c>
      <c r="G108" s="69" t="s">
        <v>627</v>
      </c>
    </row>
    <row r="109" spans="1:8" ht="64" customHeight="1" thickBot="1" x14ac:dyDescent="0.25">
      <c r="A109" s="158"/>
      <c r="B109" s="76"/>
      <c r="C109" s="13"/>
      <c r="D109" s="13"/>
      <c r="E109" s="13"/>
      <c r="F109" s="13"/>
      <c r="G109" s="14"/>
    </row>
    <row r="110" spans="1:8" ht="48" x14ac:dyDescent="0.2">
      <c r="A110" s="158"/>
      <c r="B110" s="77" t="s">
        <v>126</v>
      </c>
      <c r="C110" s="51" t="s">
        <v>0</v>
      </c>
      <c r="D110" s="51" t="s">
        <v>1</v>
      </c>
      <c r="E110" s="52" t="s">
        <v>33</v>
      </c>
      <c r="F110" s="52" t="s">
        <v>32</v>
      </c>
      <c r="G110" s="53" t="s">
        <v>7</v>
      </c>
    </row>
    <row r="111" spans="1:8" ht="16" x14ac:dyDescent="0.2">
      <c r="A111" s="158"/>
      <c r="B111" s="78"/>
      <c r="C111" s="11" t="s">
        <v>35</v>
      </c>
      <c r="D111" s="12" t="s">
        <v>56</v>
      </c>
      <c r="E111" s="12" t="s">
        <v>43</v>
      </c>
      <c r="F111" s="12" t="s">
        <v>44</v>
      </c>
      <c r="G111" s="60" t="s">
        <v>36</v>
      </c>
    </row>
    <row r="112" spans="1:8" x14ac:dyDescent="0.2">
      <c r="A112" s="158"/>
      <c r="B112" s="78" t="s">
        <v>127</v>
      </c>
      <c r="C112" s="79" t="s">
        <v>9</v>
      </c>
      <c r="D112" s="79"/>
      <c r="E112" s="79"/>
      <c r="F112" s="79"/>
      <c r="G112" s="80"/>
    </row>
    <row r="113" spans="1:7" x14ac:dyDescent="0.2">
      <c r="A113" s="158"/>
      <c r="B113" s="78"/>
      <c r="C113" s="74" t="s">
        <v>45</v>
      </c>
      <c r="D113" s="74"/>
      <c r="E113" s="74"/>
      <c r="F113" s="74"/>
      <c r="G113" s="75"/>
    </row>
    <row r="114" spans="1:7" ht="48" x14ac:dyDescent="0.2">
      <c r="A114" s="158"/>
      <c r="B114" s="78" t="s">
        <v>128</v>
      </c>
      <c r="C114" s="50" t="s">
        <v>28</v>
      </c>
      <c r="D114" s="50" t="s">
        <v>29</v>
      </c>
      <c r="E114" s="50" t="s">
        <v>30</v>
      </c>
      <c r="F114" s="50" t="s">
        <v>26</v>
      </c>
      <c r="G114" s="54" t="s">
        <v>627</v>
      </c>
    </row>
    <row r="115" spans="1:7" ht="64" customHeight="1" thickBot="1" x14ac:dyDescent="0.25">
      <c r="A115" s="158"/>
      <c r="B115" s="81"/>
      <c r="C115" s="13"/>
      <c r="D115" s="13"/>
      <c r="E115" s="13"/>
      <c r="F115" s="13"/>
      <c r="G115" s="14"/>
    </row>
    <row r="116" spans="1:7" ht="48" x14ac:dyDescent="0.2">
      <c r="A116" s="158"/>
      <c r="B116" s="70" t="s">
        <v>129</v>
      </c>
      <c r="C116" s="65" t="s">
        <v>0</v>
      </c>
      <c r="D116" s="65" t="s">
        <v>1</v>
      </c>
      <c r="E116" s="66" t="s">
        <v>33</v>
      </c>
      <c r="F116" s="66" t="s">
        <v>32</v>
      </c>
      <c r="G116" s="67" t="s">
        <v>7</v>
      </c>
    </row>
    <row r="117" spans="1:7" x14ac:dyDescent="0.2">
      <c r="A117" s="158"/>
      <c r="B117" s="71"/>
      <c r="C117" s="11"/>
      <c r="D117" s="12"/>
      <c r="E117" s="12"/>
      <c r="F117" s="12"/>
      <c r="G117" s="60"/>
    </row>
    <row r="118" spans="1:7" x14ac:dyDescent="0.2">
      <c r="A118" s="158"/>
      <c r="B118" s="71" t="s">
        <v>130</v>
      </c>
      <c r="C118" s="72" t="s">
        <v>9</v>
      </c>
      <c r="D118" s="72"/>
      <c r="E118" s="72"/>
      <c r="F118" s="72"/>
      <c r="G118" s="73"/>
    </row>
    <row r="119" spans="1:7" x14ac:dyDescent="0.2">
      <c r="A119" s="158"/>
      <c r="B119" s="71"/>
      <c r="C119" s="74"/>
      <c r="D119" s="74"/>
      <c r="E119" s="74"/>
      <c r="F119" s="74"/>
      <c r="G119" s="75"/>
    </row>
    <row r="120" spans="1:7" ht="48" x14ac:dyDescent="0.2">
      <c r="A120" s="158"/>
      <c r="B120" s="71" t="s">
        <v>131</v>
      </c>
      <c r="C120" s="68" t="s">
        <v>28</v>
      </c>
      <c r="D120" s="68" t="s">
        <v>29</v>
      </c>
      <c r="E120" s="68" t="s">
        <v>30</v>
      </c>
      <c r="F120" s="68" t="s">
        <v>26</v>
      </c>
      <c r="G120" s="69" t="s">
        <v>627</v>
      </c>
    </row>
    <row r="121" spans="1:7" ht="64" customHeight="1" thickBot="1" x14ac:dyDescent="0.25">
      <c r="A121" s="158"/>
      <c r="B121" s="76"/>
      <c r="C121" s="13"/>
      <c r="D121" s="13"/>
      <c r="E121" s="13"/>
      <c r="F121" s="13"/>
      <c r="G121" s="14"/>
    </row>
  </sheetData>
  <mergeCells count="105">
    <mergeCell ref="B102:B103"/>
    <mergeCell ref="A98:A121"/>
    <mergeCell ref="C101:G101"/>
    <mergeCell ref="B80:B81"/>
    <mergeCell ref="B82:B83"/>
    <mergeCell ref="C82:G82"/>
    <mergeCell ref="B84:B85"/>
    <mergeCell ref="B48:B49"/>
    <mergeCell ref="B62:B63"/>
    <mergeCell ref="B64:B65"/>
    <mergeCell ref="B66:B67"/>
    <mergeCell ref="B68:B69"/>
    <mergeCell ref="B70:B71"/>
    <mergeCell ref="C70:G70"/>
    <mergeCell ref="C71:G71"/>
    <mergeCell ref="B72:B73"/>
    <mergeCell ref="B98:B99"/>
    <mergeCell ref="B100:B101"/>
    <mergeCell ref="C100:G100"/>
    <mergeCell ref="C11:G11"/>
    <mergeCell ref="C17:G17"/>
    <mergeCell ref="C77:G77"/>
    <mergeCell ref="C59:G59"/>
    <mergeCell ref="C53:G53"/>
    <mergeCell ref="C41:G41"/>
    <mergeCell ref="C35:G35"/>
    <mergeCell ref="C28:G28"/>
    <mergeCell ref="C34:G34"/>
    <mergeCell ref="C16:G16"/>
    <mergeCell ref="C40:G40"/>
    <mergeCell ref="C22:G22"/>
    <mergeCell ref="C23:G23"/>
    <mergeCell ref="C64:G64"/>
    <mergeCell ref="C65:G65"/>
    <mergeCell ref="B16:B17"/>
    <mergeCell ref="B40:B41"/>
    <mergeCell ref="B42:B43"/>
    <mergeCell ref="B36:B37"/>
    <mergeCell ref="B20:B21"/>
    <mergeCell ref="B22:B23"/>
    <mergeCell ref="B24:B25"/>
    <mergeCell ref="C83:G83"/>
    <mergeCell ref="B74:B75"/>
    <mergeCell ref="B76:B77"/>
    <mergeCell ref="C76:G76"/>
    <mergeCell ref="B78:B79"/>
    <mergeCell ref="B60:B61"/>
    <mergeCell ref="C58:G58"/>
    <mergeCell ref="C52:G52"/>
    <mergeCell ref="B58:B59"/>
    <mergeCell ref="B56:B57"/>
    <mergeCell ref="B54:B55"/>
    <mergeCell ref="B52:B53"/>
    <mergeCell ref="B50:B51"/>
    <mergeCell ref="C29:G29"/>
    <mergeCell ref="B38:B39"/>
    <mergeCell ref="B96:B97"/>
    <mergeCell ref="A74:A97"/>
    <mergeCell ref="A2:A25"/>
    <mergeCell ref="B44:B45"/>
    <mergeCell ref="B46:B47"/>
    <mergeCell ref="C46:G46"/>
    <mergeCell ref="C47:G47"/>
    <mergeCell ref="A26:A49"/>
    <mergeCell ref="C4:G4"/>
    <mergeCell ref="C5:G5"/>
    <mergeCell ref="C10:G10"/>
    <mergeCell ref="B12:B13"/>
    <mergeCell ref="B14:B15"/>
    <mergeCell ref="B8:B9"/>
    <mergeCell ref="B10:B11"/>
    <mergeCell ref="B4:B5"/>
    <mergeCell ref="B6:B7"/>
    <mergeCell ref="B2:B3"/>
    <mergeCell ref="B18:B19"/>
    <mergeCell ref="B26:B27"/>
    <mergeCell ref="B28:B29"/>
    <mergeCell ref="B30:B31"/>
    <mergeCell ref="B32:B33"/>
    <mergeCell ref="B34:B35"/>
    <mergeCell ref="A50:A73"/>
    <mergeCell ref="B86:B87"/>
    <mergeCell ref="B88:B89"/>
    <mergeCell ref="C88:G88"/>
    <mergeCell ref="C89:G89"/>
    <mergeCell ref="B90:B91"/>
    <mergeCell ref="B92:B93"/>
    <mergeCell ref="B94:B95"/>
    <mergeCell ref="C94:G94"/>
    <mergeCell ref="C95:G95"/>
    <mergeCell ref="B116:B117"/>
    <mergeCell ref="B118:B119"/>
    <mergeCell ref="C118:G118"/>
    <mergeCell ref="C119:G119"/>
    <mergeCell ref="B120:B121"/>
    <mergeCell ref="B104:B105"/>
    <mergeCell ref="B106:B107"/>
    <mergeCell ref="C106:G106"/>
    <mergeCell ref="C107:G107"/>
    <mergeCell ref="B108:B109"/>
    <mergeCell ref="B110:B111"/>
    <mergeCell ref="B112:B113"/>
    <mergeCell ref="C112:G112"/>
    <mergeCell ref="C113:G113"/>
    <mergeCell ref="B114:B115"/>
  </mergeCells>
  <pageMargins left="0.25" right="0.25" top="0.75" bottom="0.75" header="0.3" footer="0.3"/>
  <pageSetup scale="62" fitToHeight="0" orientation="portrait" horizontalDpi="4294967293" verticalDpi="0" r:id="rId1"/>
  <rowBreaks count="3" manualBreakCount="3">
    <brk id="25" max="16383" man="1"/>
    <brk id="49" max="16383" man="1"/>
    <brk id="7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5759E-1678-2740-B257-D0F19B6B8BE6}">
  <sheetPr>
    <pageSetUpPr fitToPage="1"/>
  </sheetPr>
  <dimension ref="A1:N43"/>
  <sheetViews>
    <sheetView zoomScaleNormal="100" zoomScalePageLayoutView="168" workbookViewId="0">
      <selection activeCell="J12" sqref="J12"/>
    </sheetView>
  </sheetViews>
  <sheetFormatPr baseColWidth="10" defaultColWidth="10.83203125" defaultRowHeight="15" x14ac:dyDescent="0.2"/>
  <cols>
    <col min="1" max="1" width="10.83203125" style="164"/>
    <col min="2" max="2" width="13.6640625" style="164" customWidth="1"/>
    <col min="3" max="3" width="17.5" style="164" customWidth="1"/>
    <col min="4" max="4" width="15.1640625" style="164" customWidth="1"/>
    <col min="5" max="5" width="18.83203125" style="164" customWidth="1"/>
    <col min="6" max="9" width="13.5" style="164" customWidth="1"/>
    <col min="10" max="13" width="10.83203125" style="164"/>
    <col min="14" max="14" width="10.83203125" style="164" hidden="1" customWidth="1"/>
    <col min="15" max="16384" width="10.83203125" style="164"/>
  </cols>
  <sheetData>
    <row r="1" spans="1:14" x14ac:dyDescent="0.2">
      <c r="A1" s="161" t="s">
        <v>15</v>
      </c>
      <c r="B1" s="161"/>
      <c r="C1" s="198">
        <v>2022</v>
      </c>
      <c r="D1" s="162" t="s">
        <v>166</v>
      </c>
      <c r="E1" s="196"/>
      <c r="F1" s="196"/>
      <c r="G1" s="196"/>
      <c r="H1" s="196"/>
      <c r="I1" s="196"/>
    </row>
    <row r="2" spans="1:14" x14ac:dyDescent="0.2">
      <c r="A2" s="162"/>
      <c r="B2" s="162"/>
      <c r="C2" s="193"/>
      <c r="D2" s="162"/>
    </row>
    <row r="3" spans="1:14" x14ac:dyDescent="0.2">
      <c r="A3" s="161" t="s">
        <v>16</v>
      </c>
      <c r="B3" s="161"/>
      <c r="C3" s="201"/>
      <c r="D3" s="162" t="s">
        <v>19</v>
      </c>
      <c r="E3" s="200"/>
      <c r="F3" s="200"/>
      <c r="G3" s="200"/>
      <c r="H3" s="200"/>
      <c r="I3" s="200"/>
      <c r="N3" s="164" t="s">
        <v>164</v>
      </c>
    </row>
    <row r="4" spans="1:14" x14ac:dyDescent="0.2">
      <c r="A4" s="162"/>
      <c r="B4" s="162"/>
      <c r="C4" s="195"/>
      <c r="D4" s="162"/>
      <c r="E4" s="194"/>
      <c r="F4" s="194"/>
      <c r="G4" s="194"/>
      <c r="H4" s="194"/>
      <c r="I4" s="194"/>
      <c r="N4" s="164" t="s">
        <v>165</v>
      </c>
    </row>
    <row r="5" spans="1:14" x14ac:dyDescent="0.2">
      <c r="A5" s="161" t="s">
        <v>17</v>
      </c>
      <c r="B5" s="161"/>
      <c r="C5" s="201"/>
      <c r="D5" s="162" t="s">
        <v>20</v>
      </c>
      <c r="E5" s="199"/>
      <c r="F5" s="199"/>
      <c r="G5" s="199"/>
      <c r="H5" s="199"/>
      <c r="I5" s="199"/>
      <c r="N5" s="164" t="s">
        <v>167</v>
      </c>
    </row>
    <row r="6" spans="1:14" x14ac:dyDescent="0.2">
      <c r="A6" s="162"/>
      <c r="B6" s="162"/>
      <c r="C6" s="195"/>
      <c r="D6" s="162"/>
      <c r="E6" s="197"/>
      <c r="F6" s="197"/>
      <c r="G6" s="197"/>
      <c r="H6" s="197"/>
      <c r="I6" s="197"/>
      <c r="N6" s="164" t="s">
        <v>168</v>
      </c>
    </row>
    <row r="7" spans="1:14" x14ac:dyDescent="0.2">
      <c r="A7" s="161" t="s">
        <v>18</v>
      </c>
      <c r="B7" s="161"/>
      <c r="C7" s="201"/>
      <c r="D7" s="162"/>
      <c r="E7" s="163"/>
      <c r="N7" s="164" t="s">
        <v>169</v>
      </c>
    </row>
    <row r="8" spans="1:14" ht="16" thickBot="1" x14ac:dyDescent="0.25">
      <c r="A8" s="162"/>
      <c r="B8" s="162"/>
      <c r="C8" s="162"/>
      <c r="D8" s="162"/>
      <c r="E8" s="165"/>
      <c r="N8" s="164" t="s">
        <v>170</v>
      </c>
    </row>
    <row r="9" spans="1:14" x14ac:dyDescent="0.2">
      <c r="A9" s="178" t="s">
        <v>79</v>
      </c>
      <c r="B9" s="179"/>
      <c r="C9" s="179"/>
      <c r="D9" s="179"/>
      <c r="E9" s="179"/>
      <c r="F9" s="179"/>
      <c r="G9" s="179"/>
      <c r="H9" s="179"/>
      <c r="I9" s="180"/>
      <c r="N9" s="164" t="s">
        <v>171</v>
      </c>
    </row>
    <row r="10" spans="1:14" x14ac:dyDescent="0.2">
      <c r="A10" s="181" t="s">
        <v>14</v>
      </c>
      <c r="B10" s="166" t="s">
        <v>21</v>
      </c>
      <c r="C10" s="166"/>
      <c r="D10" s="166"/>
      <c r="E10" s="166"/>
      <c r="F10" s="167" t="s">
        <v>22</v>
      </c>
      <c r="G10" s="167" t="s">
        <v>23</v>
      </c>
      <c r="H10" s="167" t="s">
        <v>24</v>
      </c>
      <c r="I10" s="182" t="s">
        <v>25</v>
      </c>
      <c r="N10" s="164" t="s">
        <v>172</v>
      </c>
    </row>
    <row r="11" spans="1:14" s="163" customFormat="1" ht="80" customHeight="1" x14ac:dyDescent="0.2">
      <c r="A11" s="183" t="s">
        <v>144</v>
      </c>
      <c r="B11" s="159" t="str">
        <f>IF('SMART Format'!C5&lt;&gt;"",'SMART Format'!C5,"N/A")</f>
        <v>Oversee 80% of new cadets achieving the Curry Achievement within 60 days of joining, as evidence by Quality Cadet Unit Award tracker, by 31 December 2022.</v>
      </c>
      <c r="C11" s="159"/>
      <c r="D11" s="159"/>
      <c r="E11" s="174"/>
      <c r="F11" s="172" t="str">
        <f>IF($B11&lt;&gt;"N/A",(IF('SMART Format'!C7&lt;&gt;"",'SMART Format'!C7,"PENDING")),"N/A")</f>
        <v>PENDING</v>
      </c>
      <c r="G11" s="172" t="str">
        <f>IF($B11&lt;&gt;"N/A",(IF('SMART Format'!D7&lt;&gt;"",'SMART Format'!D7,"PENDING")),"N/A")</f>
        <v>PENDING</v>
      </c>
      <c r="H11" s="172" t="str">
        <f>IF($B11&lt;&gt;"N/A",(IF('SMART Format'!E7&lt;&gt;"",'SMART Format'!E7,"PENDING")),"N/A")</f>
        <v>PENDING</v>
      </c>
      <c r="I11" s="184" t="str">
        <f>IF($B11&lt;&gt;"N/A",(IF('SMART Format'!F7&lt;&gt;"",'SMART Format'!F7,"PENDING")),"N/A")</f>
        <v>PENDING</v>
      </c>
      <c r="N11" s="163" t="s">
        <v>173</v>
      </c>
    </row>
    <row r="12" spans="1:14" s="163" customFormat="1" ht="80" customHeight="1" x14ac:dyDescent="0.2">
      <c r="A12" s="185" t="s">
        <v>145</v>
      </c>
      <c r="B12" s="171" t="str">
        <f>IF('SMART Format'!C11&lt;&gt;"",'SMART Format'!C11,"N/A")</f>
        <v>Promote 50% of Cadets to Wright Bros within 16 months to encourage participation and increase probability of retention, evidenced by eServices report.</v>
      </c>
      <c r="C12" s="171"/>
      <c r="D12" s="171"/>
      <c r="E12" s="171"/>
      <c r="F12" s="173" t="str">
        <f>IF($B12&lt;&gt;"N/A",(IF('SMART Format'!C13&lt;&gt;"",'SMART Format'!C13,"PENDING")),"N/A")</f>
        <v>PENDING</v>
      </c>
      <c r="G12" s="173" t="str">
        <f>IF($B12&lt;&gt;"N/A",(IF('SMART Format'!D13&lt;&gt;"",'SMART Format'!D13,"PENDING")),"N/A")</f>
        <v>PENDING</v>
      </c>
      <c r="H12" s="173" t="str">
        <f>IF($B12&lt;&gt;"N/A",(IF('SMART Format'!E13&lt;&gt;"",'SMART Format'!E13,"PENDING")),"N/A")</f>
        <v>PENDING</v>
      </c>
      <c r="I12" s="186" t="str">
        <f>IF($B12&lt;&gt;"N/A",(IF('SMART Format'!F13&lt;&gt;"",'SMART Format'!F13,"PENDING")),"N/A")</f>
        <v>PENDING</v>
      </c>
      <c r="N12" s="163" t="s">
        <v>174</v>
      </c>
    </row>
    <row r="13" spans="1:14" s="163" customFormat="1" ht="80" customHeight="1" x14ac:dyDescent="0.2">
      <c r="A13" s="183" t="s">
        <v>146</v>
      </c>
      <c r="B13" s="159" t="str">
        <f>IF('SMART Format'!C17&lt;&gt;"",'SMART Format'!C17,"N/A")</f>
        <v xml:space="preserve">Encourage and assist at least 40% of 1st &amp; 2nd year cadets to have attended or registered for an encampment within their first 18 months, no later than 30 November 2022. </v>
      </c>
      <c r="C13" s="159"/>
      <c r="D13" s="159"/>
      <c r="E13" s="174"/>
      <c r="F13" s="172" t="str">
        <f>IF($B13&lt;&gt;"N/A",(IF('SMART Format'!C19&lt;&gt;"",'SMART Format'!C19,"PENDING")),"N/A")</f>
        <v>PENDING</v>
      </c>
      <c r="G13" s="172" t="str">
        <f>IF($B13&lt;&gt;"N/A",(IF('SMART Format'!D19&lt;&gt;"",'SMART Format'!D19,"PENDING")),"N/A")</f>
        <v>PENDING</v>
      </c>
      <c r="H13" s="172" t="str">
        <f>IF($B13&lt;&gt;"N/A",(IF('SMART Format'!E19&lt;&gt;"",'SMART Format'!E19,"PENDING")),"N/A")</f>
        <v>PENDING</v>
      </c>
      <c r="I13" s="184" t="str">
        <f>IF($B13&lt;&gt;"N/A",(IF('SMART Format'!F19&lt;&gt;"",'SMART Format'!F19,"PENDING")),"N/A")</f>
        <v>PENDING</v>
      </c>
    </row>
    <row r="14" spans="1:14" s="163" customFormat="1" ht="80" customHeight="1" x14ac:dyDescent="0.2">
      <c r="A14" s="187" t="s">
        <v>147</v>
      </c>
      <c r="B14" s="175" t="str">
        <f>IF('SMART Format'!C23&lt;&gt;"",'SMART Format'!C23,"N/A")</f>
        <v>Ensure 2 Senior Members have registered and payed to attend encampment no later than 30 November 2022.</v>
      </c>
      <c r="C14" s="175"/>
      <c r="D14" s="175"/>
      <c r="E14" s="176"/>
      <c r="F14" s="173" t="str">
        <f>IF($B14&lt;&gt;"N/A",(IF('SMART Format'!C25&lt;&gt;"",'SMART Format'!C25,"PENDING")),"N/A")</f>
        <v>PENDING</v>
      </c>
      <c r="G14" s="173" t="str">
        <f>IF($B14&lt;&gt;"N/A",(IF('SMART Format'!D25&lt;&gt;"",'SMART Format'!D25,"PENDING")),"N/A")</f>
        <v>PENDING</v>
      </c>
      <c r="H14" s="173" t="str">
        <f>IF($B14&lt;&gt;"N/A",(IF('SMART Format'!E25&lt;&gt;"",'SMART Format'!E25,"PENDING")),"N/A")</f>
        <v>PENDING</v>
      </c>
      <c r="I14" s="186" t="str">
        <f>IF($B14&lt;&gt;"N/A",(IF('SMART Format'!F25&lt;&gt;"",'SMART Format'!F25,"PENDING")),"N/A")</f>
        <v>PENDING</v>
      </c>
      <c r="N14" s="163" t="s">
        <v>223</v>
      </c>
    </row>
    <row r="15" spans="1:14" s="163" customFormat="1" ht="81" thickBot="1" x14ac:dyDescent="0.25">
      <c r="A15" s="188" t="str">
        <f>CONCATENATE("CY ",($C$1+1)," LEADERSHIP GOALS PLANNING NOTES")</f>
        <v>CY 2023 LEADERSHIP GOALS PLANNING NOTES</v>
      </c>
      <c r="B15" s="189"/>
      <c r="C15" s="189"/>
      <c r="D15" s="189"/>
      <c r="E15" s="189"/>
      <c r="F15" s="189"/>
      <c r="G15" s="189"/>
      <c r="H15" s="189"/>
      <c r="I15" s="190"/>
      <c r="N15" s="163" t="s">
        <v>224</v>
      </c>
    </row>
    <row r="16" spans="1:14" x14ac:dyDescent="0.2">
      <c r="A16" s="178" t="s">
        <v>80</v>
      </c>
      <c r="B16" s="179"/>
      <c r="C16" s="179"/>
      <c r="D16" s="179"/>
      <c r="E16" s="179"/>
      <c r="F16" s="179"/>
      <c r="G16" s="179"/>
      <c r="H16" s="179"/>
      <c r="I16" s="180"/>
    </row>
    <row r="17" spans="1:9" x14ac:dyDescent="0.2">
      <c r="A17" s="181" t="s">
        <v>14</v>
      </c>
      <c r="B17" s="166" t="s">
        <v>21</v>
      </c>
      <c r="C17" s="166"/>
      <c r="D17" s="166"/>
      <c r="E17" s="166"/>
      <c r="F17" s="167" t="s">
        <v>22</v>
      </c>
      <c r="G17" s="167" t="s">
        <v>23</v>
      </c>
      <c r="H17" s="167" t="s">
        <v>24</v>
      </c>
      <c r="I17" s="182" t="s">
        <v>25</v>
      </c>
    </row>
    <row r="18" spans="1:9" ht="80" customHeight="1" x14ac:dyDescent="0.2">
      <c r="A18" s="183" t="s">
        <v>148</v>
      </c>
      <c r="B18" s="159" t="str">
        <f>'SMART Format'!C29</f>
        <v>Conduct 6 AEX classes each year with a 2 hour activity each year, by 31 December 2022.</v>
      </c>
      <c r="C18" s="159"/>
      <c r="D18" s="159"/>
      <c r="E18" s="174"/>
      <c r="F18" s="172" t="str">
        <f>IF($B18&lt;&gt;"N/A",(IF('SMART Format'!C31&lt;&gt;"",'SMART Format'!C31,"PENDING")),"N/A")</f>
        <v>PENDING</v>
      </c>
      <c r="G18" s="172" t="str">
        <f>IF($B18&lt;&gt;"N/A",(IF('SMART Format'!D31&lt;&gt;"",'SMART Format'!D31,"PENDING")),"N/A")</f>
        <v>PENDING</v>
      </c>
      <c r="H18" s="172" t="str">
        <f>IF($B18&lt;&gt;"N/A",(IF('SMART Format'!E31&lt;&gt;"",'SMART Format'!E31,"PENDING")),"N/A")</f>
        <v>PENDING</v>
      </c>
      <c r="I18" s="184" t="str">
        <f>IF($B18&lt;&gt;"N/A",(IF('SMART Format'!F31&lt;&gt;"",'SMART Format'!F31,"PENDING")),"N/A")</f>
        <v>PENDING</v>
      </c>
    </row>
    <row r="19" spans="1:9" ht="80" customHeight="1" x14ac:dyDescent="0.2">
      <c r="A19" s="185" t="s">
        <v>149</v>
      </c>
      <c r="B19" s="171" t="str">
        <f>'SMART Format'!C35</f>
        <v>Ensure 100% of the 1st year cadets will have had an opportunity of an O-ride before 1 November 2022.</v>
      </c>
      <c r="C19" s="171"/>
      <c r="D19" s="171"/>
      <c r="E19" s="171"/>
      <c r="F19" s="173" t="str">
        <f>IF($B19&lt;&gt;"N/A",(IF('SMART Format'!C37&lt;&gt;"",'SMART Format'!C37,"PENDING")),"N/A")</f>
        <v>PENDING</v>
      </c>
      <c r="G19" s="173" t="str">
        <f>IF($B19&lt;&gt;"N/A",(IF('SMART Format'!D37&lt;&gt;"",'SMART Format'!D37,"PENDING")),"N/A")</f>
        <v>PENDING</v>
      </c>
      <c r="H19" s="173" t="str">
        <f>IF($B19&lt;&gt;"N/A",(IF('SMART Format'!E37&lt;&gt;"",'SMART Format'!E37,"PENDING")),"N/A")</f>
        <v>PENDING</v>
      </c>
      <c r="I19" s="186" t="str">
        <f>IF($B19&lt;&gt;"N/A",(IF('SMART Format'!F37&lt;&gt;"",'SMART Format'!F37,"PENDING")),"N/A")</f>
        <v>PENDING</v>
      </c>
    </row>
    <row r="20" spans="1:9" ht="80" customHeight="1" x14ac:dyDescent="0.2">
      <c r="A20" s="183" t="s">
        <v>150</v>
      </c>
      <c r="B20" s="159" t="str">
        <f>'SMART Format'!C41</f>
        <v>Unit will participate in a STEM Kit activity before 1 July 2022.</v>
      </c>
      <c r="C20" s="159"/>
      <c r="D20" s="159"/>
      <c r="E20" s="174"/>
      <c r="F20" s="172" t="str">
        <f>IF($B20&lt;&gt;"N/A",(IF('SMART Format'!C43&lt;&gt;"",'SMART Format'!C43,"PENDING")),"N/A")</f>
        <v>PENDING</v>
      </c>
      <c r="G20" s="172" t="str">
        <f>IF($B20&lt;&gt;"N/A",(IF('SMART Format'!D43&lt;&gt;"",'SMART Format'!D43,"PENDING")),"N/A")</f>
        <v>PENDING</v>
      </c>
      <c r="H20" s="172" t="str">
        <f>IF($B20&lt;&gt;"N/A",(IF('SMART Format'!E43&lt;&gt;"",'SMART Format'!E43,"PENDING")),"N/A")</f>
        <v>PENDING</v>
      </c>
      <c r="I20" s="184" t="str">
        <f>IF($B20&lt;&gt;"N/A",(IF('SMART Format'!F43&lt;&gt;"",'SMART Format'!F43,"PENDING")),"N/A")</f>
        <v>PENDING</v>
      </c>
    </row>
    <row r="21" spans="1:9" ht="80" customHeight="1" x14ac:dyDescent="0.2">
      <c r="A21" s="187" t="s">
        <v>151</v>
      </c>
      <c r="B21" s="175" t="str">
        <f>IF('SMART Format'!C47&lt;&gt;"",'SMART Format'!C47,"N/A")</f>
        <v>N/A</v>
      </c>
      <c r="C21" s="175"/>
      <c r="D21" s="175"/>
      <c r="E21" s="176"/>
      <c r="F21" s="173" t="str">
        <f>IF($B21&lt;&gt;"N/A",(IF('SMART Format'!C49&lt;&gt;"",'SMART Format'!C49,"PENDING")),"N/A")</f>
        <v>N/A</v>
      </c>
      <c r="G21" s="173" t="str">
        <f>IF($B21&lt;&gt;"N/A",(IF('SMART Format'!D49&lt;&gt;"",'SMART Format'!D49,"PENDING")),"N/A")</f>
        <v>N/A</v>
      </c>
      <c r="H21" s="173" t="str">
        <f>IF($B21&lt;&gt;"N/A",(IF('SMART Format'!E49&lt;&gt;"",'SMART Format'!E49,"PENDING")),"N/A")</f>
        <v>N/A</v>
      </c>
      <c r="I21" s="186" t="str">
        <f>IF($B21&lt;&gt;"N/A",(IF('SMART Format'!F49&lt;&gt;"",'SMART Format'!F49,"PENDING")),"N/A")</f>
        <v>N/A</v>
      </c>
    </row>
    <row r="22" spans="1:9" ht="97" thickBot="1" x14ac:dyDescent="0.25">
      <c r="A22" s="188" t="str">
        <f>CONCATENATE("CY ",($C$1+1)," AEROSPACE EDUCATION GOALS PLANNING NOTES")</f>
        <v>CY 2023 AEROSPACE EDUCATION GOALS PLANNING NOTES</v>
      </c>
      <c r="B22" s="191"/>
      <c r="C22" s="191"/>
      <c r="D22" s="191"/>
      <c r="E22" s="191"/>
      <c r="F22" s="191"/>
      <c r="G22" s="191"/>
      <c r="H22" s="191"/>
      <c r="I22" s="192"/>
    </row>
    <row r="23" spans="1:9" x14ac:dyDescent="0.2">
      <c r="A23" s="178" t="s">
        <v>81</v>
      </c>
      <c r="B23" s="179"/>
      <c r="C23" s="179"/>
      <c r="D23" s="179"/>
      <c r="E23" s="179"/>
      <c r="F23" s="179"/>
      <c r="G23" s="179"/>
      <c r="H23" s="179"/>
      <c r="I23" s="180"/>
    </row>
    <row r="24" spans="1:9" x14ac:dyDescent="0.2">
      <c r="A24" s="181" t="s">
        <v>14</v>
      </c>
      <c r="B24" s="166" t="s">
        <v>21</v>
      </c>
      <c r="C24" s="166"/>
      <c r="D24" s="166"/>
      <c r="E24" s="166"/>
      <c r="F24" s="167" t="s">
        <v>22</v>
      </c>
      <c r="G24" s="167" t="s">
        <v>23</v>
      </c>
      <c r="H24" s="167" t="s">
        <v>24</v>
      </c>
      <c r="I24" s="182" t="s">
        <v>25</v>
      </c>
    </row>
    <row r="25" spans="1:9" ht="80" customHeight="1" x14ac:dyDescent="0.2">
      <c r="A25" s="183" t="s">
        <v>152</v>
      </c>
      <c r="B25" s="159" t="str">
        <f>IF('SMART Format'!C53&lt;&gt;"",'SMART Format'!C53,"N/A")</f>
        <v>Unit will have a HFZ activity every month to increase physical fitness abilities of cadets.</v>
      </c>
      <c r="C25" s="159"/>
      <c r="D25" s="159"/>
      <c r="E25" s="174"/>
      <c r="F25" s="172" t="str">
        <f>IF($B25&lt;&gt;"N/A",(IF('SMART Format'!C55&lt;&gt;"",'SMART Format'!C55,"PENDING")),"N/A")</f>
        <v>PENDING</v>
      </c>
      <c r="G25" s="172" t="str">
        <f>IF($B25&lt;&gt;"N/A",(IF('SMART Format'!D55&lt;&gt;"",'SMART Format'!D55,"PENDING")),"N/A")</f>
        <v>PENDING</v>
      </c>
      <c r="H25" s="172" t="str">
        <f>IF($B25&lt;&gt;"N/A",(IF('SMART Format'!E55&lt;&gt;"",'SMART Format'!E55,"PENDING")),"N/A")</f>
        <v>PENDING</v>
      </c>
      <c r="I25" s="184" t="str">
        <f>IF($B25&lt;&gt;"N/A",(IF('SMART Format'!F55&lt;&gt;"",'SMART Format'!F55,"PENDING")),"N/A")</f>
        <v>PENDING</v>
      </c>
    </row>
    <row r="26" spans="1:9" ht="80" customHeight="1" x14ac:dyDescent="0.2">
      <c r="A26" s="185" t="s">
        <v>153</v>
      </c>
      <c r="B26" s="171" t="str">
        <f>IF('SMART Format'!C59&lt;&gt;"",'SMART Format'!C59,"N/A")</f>
        <v>Achieve at least 80% passing PT scores each 180 days for 12 months</v>
      </c>
      <c r="C26" s="171"/>
      <c r="D26" s="171"/>
      <c r="E26" s="171"/>
      <c r="F26" s="173" t="str">
        <f>IF($B26&lt;&gt;"N/A",(IF('SMART Format'!C61&lt;&gt;"",'SMART Format'!C61,"PENDING")),"N/A")</f>
        <v>PENDING</v>
      </c>
      <c r="G26" s="173" t="str">
        <f>IF($B26&lt;&gt;"N/A",(IF('SMART Format'!D61&lt;&gt;"",'SMART Format'!D61,"PENDING")),"N/A")</f>
        <v>PENDING</v>
      </c>
      <c r="H26" s="173" t="str">
        <f>IF($B26&lt;&gt;"N/A",(IF('SMART Format'!E61&lt;&gt;"",'SMART Format'!E61,"PENDING")),"N/A")</f>
        <v>PENDING</v>
      </c>
      <c r="I26" s="186" t="str">
        <f>IF($B26&lt;&gt;"N/A",(IF('SMART Format'!F61&lt;&gt;"",'SMART Format'!F61,"PENDING")),"N/A")</f>
        <v>PENDING</v>
      </c>
    </row>
    <row r="27" spans="1:9" ht="80" customHeight="1" x14ac:dyDescent="0.2">
      <c r="A27" s="183" t="s">
        <v>154</v>
      </c>
      <c r="B27" s="159" t="str">
        <f>IF('SMART Format'!C65&lt;&gt;"",'SMART Format'!C65,"N/A")</f>
        <v>Unit will have a HFZ activity every month to increase physical fitness abilities of cadets.</v>
      </c>
      <c r="C27" s="159"/>
      <c r="D27" s="159"/>
      <c r="E27" s="174"/>
      <c r="F27" s="172" t="str">
        <f>IF($B27&lt;&gt;"N/A",(IF('SMART Format'!C67&lt;&gt;"",'SMART Format'!C67,"PENDING")),"N/A")</f>
        <v>PENDING</v>
      </c>
      <c r="G27" s="172" t="str">
        <f>IF($B27&lt;&gt;"N/A",(IF('SMART Format'!D67&lt;&gt;"",'SMART Format'!D67,"PENDING")),"N/A")</f>
        <v>PENDING</v>
      </c>
      <c r="H27" s="172" t="str">
        <f>IF($B27&lt;&gt;"N/A",(IF('SMART Format'!E67&lt;&gt;"",'SMART Format'!E67,"PENDING")),"N/A")</f>
        <v>PENDING</v>
      </c>
      <c r="I27" s="184" t="str">
        <f>IF($B27&lt;&gt;"N/A",(IF('SMART Format'!F67&lt;&gt;"",'SMART Format'!F67,"PENDING")),"N/A")</f>
        <v>PENDING</v>
      </c>
    </row>
    <row r="28" spans="1:9" ht="80" customHeight="1" x14ac:dyDescent="0.2">
      <c r="A28" s="187" t="s">
        <v>155</v>
      </c>
      <c r="B28" s="175" t="str">
        <f>IF('SMART Format'!C71&lt;&gt;"",'SMART Format'!C71,"N/A")</f>
        <v>Achieve at least 80% passing PT scores each 180 days for 12 months</v>
      </c>
      <c r="C28" s="175"/>
      <c r="D28" s="175"/>
      <c r="E28" s="176"/>
      <c r="F28" s="173" t="str">
        <f>IF($B28&lt;&gt;"N/A",(IF('SMART Format'!C73&lt;&gt;"",'SMART Format'!C73,"PENDING")),"N/A")</f>
        <v>PENDING</v>
      </c>
      <c r="G28" s="173" t="str">
        <f>IF($B28&lt;&gt;"N/A",(IF('SMART Format'!D73&lt;&gt;"",'SMART Format'!D73,"PENDING")),"N/A")</f>
        <v>PENDING</v>
      </c>
      <c r="H28" s="173" t="str">
        <f>IF($B28&lt;&gt;"N/A",(IF('SMART Format'!E73&lt;&gt;"",'SMART Format'!E73,"PENDING")),"N/A")</f>
        <v>PENDING</v>
      </c>
      <c r="I28" s="186" t="str">
        <f>IF($B28&lt;&gt;"N/A",(IF('SMART Format'!F73&lt;&gt;"",'SMART Format'!F73,"PENDING")),"N/A")</f>
        <v>PENDING</v>
      </c>
    </row>
    <row r="29" spans="1:9" ht="80" customHeight="1" thickBot="1" x14ac:dyDescent="0.25">
      <c r="A29" s="188" t="str">
        <f>CONCATENATE("CY ",($C$1+1)," FITNESS GOALS PLANNING NOTES")</f>
        <v>CY 2023 FITNESS GOALS PLANNING NOTES</v>
      </c>
      <c r="B29" s="189"/>
      <c r="C29" s="189"/>
      <c r="D29" s="189"/>
      <c r="E29" s="189"/>
      <c r="F29" s="189"/>
      <c r="G29" s="189"/>
      <c r="H29" s="189"/>
      <c r="I29" s="190"/>
    </row>
    <row r="30" spans="1:9" x14ac:dyDescent="0.2">
      <c r="A30" s="178" t="s">
        <v>82</v>
      </c>
      <c r="B30" s="179"/>
      <c r="C30" s="179"/>
      <c r="D30" s="179"/>
      <c r="E30" s="179"/>
      <c r="F30" s="179"/>
      <c r="G30" s="179"/>
      <c r="H30" s="179"/>
      <c r="I30" s="180"/>
    </row>
    <row r="31" spans="1:9" x14ac:dyDescent="0.2">
      <c r="A31" s="181" t="s">
        <v>14</v>
      </c>
      <c r="B31" s="166" t="s">
        <v>21</v>
      </c>
      <c r="C31" s="166"/>
      <c r="D31" s="166"/>
      <c r="E31" s="166"/>
      <c r="F31" s="167" t="s">
        <v>22</v>
      </c>
      <c r="G31" s="167" t="s">
        <v>23</v>
      </c>
      <c r="H31" s="167" t="s">
        <v>24</v>
      </c>
      <c r="I31" s="182" t="s">
        <v>25</v>
      </c>
    </row>
    <row r="32" spans="1:9" ht="80" customHeight="1" x14ac:dyDescent="0.2">
      <c r="A32" s="183" t="s">
        <v>156</v>
      </c>
      <c r="B32" s="159" t="str">
        <f>IF('SMART Format'!C77&lt;&gt;"",'SMART Format'!C77,"N/A")</f>
        <v>CDI staff member available for CD Training monthly</v>
      </c>
      <c r="C32" s="159"/>
      <c r="D32" s="159"/>
      <c r="E32" s="174"/>
      <c r="F32" s="172" t="str">
        <f>IF($B32&lt;&gt;"N/A",(IF('SMART Format'!C79&lt;&gt;"",'SMART Format'!C79,"PENDING")),"N/A")</f>
        <v>PENDING</v>
      </c>
      <c r="G32" s="172" t="str">
        <f>IF($B32&lt;&gt;"N/A",(IF('SMART Format'!D79&lt;&gt;"",'SMART Format'!D79,"PENDING")),"N/A")</f>
        <v>PENDING</v>
      </c>
      <c r="H32" s="172" t="str">
        <f>IF($B32&lt;&gt;"N/A",(IF('SMART Format'!E79&lt;&gt;"",'SMART Format'!E79,"PENDING")),"N/A")</f>
        <v>PENDING</v>
      </c>
      <c r="I32" s="184" t="str">
        <f>IF($B32&lt;&gt;"N/A",(IF('SMART Format'!F79&lt;&gt;"",'SMART Format'!F79,"PENDING")),"N/A")</f>
        <v>PENDING</v>
      </c>
    </row>
    <row r="33" spans="1:9" ht="80" customHeight="1" x14ac:dyDescent="0.2">
      <c r="A33" s="185" t="s">
        <v>157</v>
      </c>
      <c r="B33" s="171" t="str">
        <f>IF('SMART Format'!C83&lt;&gt;"",'SMART Format'!C83,"N/A")</f>
        <v>Conduct monthly CD training so that cadets may participate and be able to promote.</v>
      </c>
      <c r="C33" s="171"/>
      <c r="D33" s="171"/>
      <c r="E33" s="171"/>
      <c r="F33" s="173" t="str">
        <f>IF($B33&lt;&gt;"N/A",(IF('SMART Format'!C85&lt;&gt;"",'SMART Format'!C85,"PENDING")),"N/A")</f>
        <v>PENDING</v>
      </c>
      <c r="G33" s="173" t="str">
        <f>IF($B33&lt;&gt;"N/A",(IF('SMART Format'!D85&lt;&gt;"",'SMART Format'!D85,"PENDING")),"N/A")</f>
        <v>PENDING</v>
      </c>
      <c r="H33" s="173" t="str">
        <f>IF($B33&lt;&gt;"N/A",(IF('SMART Format'!E85&lt;&gt;"",'SMART Format'!E85,"PENDING")),"N/A")</f>
        <v>PENDING</v>
      </c>
      <c r="I33" s="186" t="str">
        <f>IF($B33&lt;&gt;"N/A",(IF('SMART Format'!F85&lt;&gt;"",'SMART Format'!F85,"PENDING")),"N/A")</f>
        <v>PENDING</v>
      </c>
    </row>
    <row r="34" spans="1:9" ht="80" customHeight="1" x14ac:dyDescent="0.2">
      <c r="A34" s="183" t="s">
        <v>158</v>
      </c>
      <c r="B34" s="159" t="str">
        <f>IF('SMART Format'!C89&lt;&gt;"",'SMART Format'!C89,"N/A")</f>
        <v>CDI staff member available for CD Training monthly</v>
      </c>
      <c r="C34" s="159"/>
      <c r="D34" s="159"/>
      <c r="E34" s="174"/>
      <c r="F34" s="172" t="str">
        <f>IF($B34&lt;&gt;"N/A",(IF('SMART Format'!C91&lt;&gt;"",'SMART Format'!C91,"PENDING")),"N/A")</f>
        <v>PENDING</v>
      </c>
      <c r="G34" s="172" t="str">
        <f>IF($B34&lt;&gt;"N/A",(IF('SMART Format'!D91&lt;&gt;"",'SMART Format'!D91,"PENDING")),"N/A")</f>
        <v>PENDING</v>
      </c>
      <c r="H34" s="172" t="str">
        <f>IF($B34&lt;&gt;"N/A",(IF('SMART Format'!E91&lt;&gt;"",'SMART Format'!E91,"PENDING")),"N/A")</f>
        <v>PENDING</v>
      </c>
      <c r="I34" s="184" t="str">
        <f>IF($B34&lt;&gt;"N/A",(IF('SMART Format'!F91&lt;&gt;"",'SMART Format'!F91,"PENDING")),"N/A")</f>
        <v>PENDING</v>
      </c>
    </row>
    <row r="35" spans="1:9" ht="80" customHeight="1" x14ac:dyDescent="0.2">
      <c r="A35" s="187" t="s">
        <v>159</v>
      </c>
      <c r="B35" s="175" t="str">
        <f>IF('SMART Format'!C95&lt;&gt;"",'SMART Format'!C95,"N/A")</f>
        <v>Conduct monthly CD training so that cadets may participate and be able to promote.</v>
      </c>
      <c r="C35" s="175"/>
      <c r="D35" s="175"/>
      <c r="E35" s="176"/>
      <c r="F35" s="173" t="str">
        <f>IF($B35&lt;&gt;"N/A",(IF('SMART Format'!C97&lt;&gt;"",'SMART Format'!C97,"PENDING")),"N/A")</f>
        <v>PENDING</v>
      </c>
      <c r="G35" s="173" t="str">
        <f>IF($B35&lt;&gt;"N/A",(IF('SMART Format'!D97&lt;&gt;"",'SMART Format'!D97,"PENDING")),"N/A")</f>
        <v>PENDING</v>
      </c>
      <c r="H35" s="173" t="str">
        <f>IF($B35&lt;&gt;"N/A",(IF('SMART Format'!E97&lt;&gt;"",'SMART Format'!E97,"PENDING")),"N/A")</f>
        <v>PENDING</v>
      </c>
      <c r="I35" s="186" t="str">
        <f>IF($B35&lt;&gt;"N/A",(IF('SMART Format'!F97&lt;&gt;"",'SMART Format'!F97,"PENDING")),"N/A")</f>
        <v>PENDING</v>
      </c>
    </row>
    <row r="36" spans="1:9" ht="81" thickBot="1" x14ac:dyDescent="0.25">
      <c r="A36" s="188" t="str">
        <f>CONCATENATE("CY ",($C$1+1)," CHARACTER DEV. GOALS PLANNING NOTES")</f>
        <v>CY 2023 CHARACTER DEV. GOALS PLANNING NOTES</v>
      </c>
      <c r="B36" s="189"/>
      <c r="C36" s="189"/>
      <c r="D36" s="189"/>
      <c r="E36" s="189"/>
      <c r="F36" s="189"/>
      <c r="G36" s="189"/>
      <c r="H36" s="189"/>
      <c r="I36" s="190"/>
    </row>
    <row r="37" spans="1:9" x14ac:dyDescent="0.2">
      <c r="A37" s="178" t="s">
        <v>83</v>
      </c>
      <c r="B37" s="179"/>
      <c r="C37" s="179"/>
      <c r="D37" s="179"/>
      <c r="E37" s="179"/>
      <c r="F37" s="179"/>
      <c r="G37" s="179"/>
      <c r="H37" s="179"/>
      <c r="I37" s="180"/>
    </row>
    <row r="38" spans="1:9" x14ac:dyDescent="0.2">
      <c r="A38" s="181" t="s">
        <v>14</v>
      </c>
      <c r="B38" s="166" t="s">
        <v>21</v>
      </c>
      <c r="C38" s="166"/>
      <c r="D38" s="166"/>
      <c r="E38" s="166"/>
      <c r="F38" s="167" t="s">
        <v>22</v>
      </c>
      <c r="G38" s="167" t="s">
        <v>23</v>
      </c>
      <c r="H38" s="167" t="s">
        <v>24</v>
      </c>
      <c r="I38" s="182" t="s">
        <v>25</v>
      </c>
    </row>
    <row r="39" spans="1:9" ht="80" customHeight="1" x14ac:dyDescent="0.2">
      <c r="A39" s="183" t="s">
        <v>160</v>
      </c>
      <c r="B39" s="159" t="str">
        <f>IF('SMART Format'!C101&lt;&gt;"",'SMART Format'!C101,"N/A")</f>
        <v>participate in outside activities to better acquaint cadets with other cadets throughout the WING/REGION.</v>
      </c>
      <c r="C39" s="159"/>
      <c r="D39" s="159"/>
      <c r="E39" s="174"/>
      <c r="F39" s="172" t="str">
        <f>IF($B39&lt;&gt;"N/A",(IF('SMART Format'!C103&lt;&gt;"",'SMART Format'!C103,"PENDING")),"N/A")</f>
        <v>PENDING</v>
      </c>
      <c r="G39" s="172" t="str">
        <f>IF($B39&lt;&gt;"N/A",(IF('SMART Format'!D103&lt;&gt;"",'SMART Format'!D103,"PENDING")),"N/A")</f>
        <v>PENDING</v>
      </c>
      <c r="H39" s="172" t="str">
        <f>IF($B39&lt;&gt;"N/A",(IF('SMART Format'!E103&lt;&gt;"",'SMART Format'!E103,"PENDING")),"N/A")</f>
        <v>PENDING</v>
      </c>
      <c r="I39" s="184" t="str">
        <f>IF($B39&lt;&gt;"N/A",(IF('SMART Format'!F103&lt;&gt;"",'SMART Format'!F103,"PENDING")),"N/A")</f>
        <v>PENDING</v>
      </c>
    </row>
    <row r="40" spans="1:9" ht="80" customHeight="1" x14ac:dyDescent="0.2">
      <c r="A40" s="185" t="s">
        <v>161</v>
      </c>
      <c r="B40" s="171" t="str">
        <f>IF('SMART Format'!C107&lt;&gt;"",'SMART Format'!C107,"N/A")</f>
        <v>N/A</v>
      </c>
      <c r="C40" s="171"/>
      <c r="D40" s="171"/>
      <c r="E40" s="171"/>
      <c r="F40" s="173" t="str">
        <f>IF($B40&lt;&gt;"N/A",(IF('SMART Format'!C109&lt;&gt;"",'SMART Format'!C109,"PENDING")),"N/A")</f>
        <v>N/A</v>
      </c>
      <c r="G40" s="173" t="str">
        <f>IF($B40&lt;&gt;"N/A",(IF('SMART Format'!D109&lt;&gt;"",'SMART Format'!D109,"PENDING")),"N/A")</f>
        <v>N/A</v>
      </c>
      <c r="H40" s="173" t="str">
        <f>IF($B40&lt;&gt;"N/A",(IF('SMART Format'!E109&lt;&gt;"",'SMART Format'!E109,"PENDING")),"N/A")</f>
        <v>N/A</v>
      </c>
      <c r="I40" s="186" t="str">
        <f>IF($B40&lt;&gt;"N/A",(IF('SMART Format'!F109&lt;&gt;"",'SMART Format'!F109,"PENDING")),"N/A")</f>
        <v>N/A</v>
      </c>
    </row>
    <row r="41" spans="1:9" ht="80" customHeight="1" x14ac:dyDescent="0.2">
      <c r="A41" s="183" t="s">
        <v>162</v>
      </c>
      <c r="B41" s="159" t="str">
        <f>IF('SMART Format'!C113&lt;&gt;"",'SMART Format'!C113,"N/A")</f>
        <v>participate in outside activities to better acquaint cadets with other cadets throughout the WING/REGION.</v>
      </c>
      <c r="C41" s="159"/>
      <c r="D41" s="159"/>
      <c r="E41" s="174"/>
      <c r="F41" s="172" t="str">
        <f>IF($B41&lt;&gt;"N/A",(IF('SMART Format'!C115&lt;&gt;"",'SMART Format'!C115,"PENDING")),"N/A")</f>
        <v>PENDING</v>
      </c>
      <c r="G41" s="172" t="str">
        <f>IF($B41&lt;&gt;"N/A",(IF('SMART Format'!D115&lt;&gt;"",'SMART Format'!D115,"PENDING")),"N/A")</f>
        <v>PENDING</v>
      </c>
      <c r="H41" s="172" t="str">
        <f>IF($B41&lt;&gt;"N/A",(IF('SMART Format'!E115&lt;&gt;"",'SMART Format'!E115,"PENDING")),"N/A")</f>
        <v>PENDING</v>
      </c>
      <c r="I41" s="184" t="str">
        <f>IF($B41&lt;&gt;"N/A",(IF('SMART Format'!F115&lt;&gt;"",'SMART Format'!F115,"PENDING")),"N/A")</f>
        <v>PENDING</v>
      </c>
    </row>
    <row r="42" spans="1:9" ht="80" customHeight="1" x14ac:dyDescent="0.2">
      <c r="A42" s="187" t="s">
        <v>163</v>
      </c>
      <c r="B42" s="175" t="str">
        <f>IF('SMART Format'!C119&lt;&gt;"",'SMART Format'!C119,"N/A")</f>
        <v>N/A</v>
      </c>
      <c r="C42" s="175"/>
      <c r="D42" s="175"/>
      <c r="E42" s="176"/>
      <c r="F42" s="173" t="str">
        <f>IF($B42&lt;&gt;"N/A",(IF('SMART Format'!C121&lt;&gt;"",'SMART Format'!C121,"PENDING")),"N/A")</f>
        <v>N/A</v>
      </c>
      <c r="G42" s="173" t="str">
        <f>IF($B42&lt;&gt;"N/A",(IF('SMART Format'!D121&lt;&gt;"",'SMART Format'!D121,"PENDING")),"N/A")</f>
        <v>N/A</v>
      </c>
      <c r="H42" s="173" t="str">
        <f>IF($B42&lt;&gt;"N/A",(IF('SMART Format'!E121&lt;&gt;"",'SMART Format'!E121,"PENDING")),"N/A")</f>
        <v>N/A</v>
      </c>
      <c r="I42" s="186" t="str">
        <f>IF($B42&lt;&gt;"N/A",(IF('SMART Format'!F121&lt;&gt;"",'SMART Format'!F121,"PENDING")),"N/A")</f>
        <v>N/A</v>
      </c>
    </row>
    <row r="43" spans="1:9" ht="80" customHeight="1" thickBot="1" x14ac:dyDescent="0.25">
      <c r="A43" s="188" t="str">
        <f>CONCATENATE("CY ",($C$1+1)," OTHER GOALS PLANNING NOTES")</f>
        <v>CY 2023 OTHER GOALS PLANNING NOTES</v>
      </c>
      <c r="B43" s="189"/>
      <c r="C43" s="189"/>
      <c r="D43" s="189"/>
      <c r="E43" s="189"/>
      <c r="F43" s="189"/>
      <c r="G43" s="189"/>
      <c r="H43" s="189"/>
      <c r="I43" s="190"/>
    </row>
  </sheetData>
  <mergeCells count="42">
    <mergeCell ref="E1:I1"/>
    <mergeCell ref="E3:I3"/>
    <mergeCell ref="E5:I5"/>
    <mergeCell ref="B43:I43"/>
    <mergeCell ref="B32:E32"/>
    <mergeCell ref="B33:E33"/>
    <mergeCell ref="B34:E34"/>
    <mergeCell ref="B35:E35"/>
    <mergeCell ref="B39:E39"/>
    <mergeCell ref="B40:E40"/>
    <mergeCell ref="B41:E41"/>
    <mergeCell ref="B42:E42"/>
    <mergeCell ref="A1:B1"/>
    <mergeCell ref="A3:B3"/>
    <mergeCell ref="A5:B5"/>
    <mergeCell ref="A7:B7"/>
    <mergeCell ref="A9:I9"/>
    <mergeCell ref="B10:E10"/>
    <mergeCell ref="B11:E11"/>
    <mergeCell ref="B12:E12"/>
    <mergeCell ref="B13:E13"/>
    <mergeCell ref="B14:E14"/>
    <mergeCell ref="B18:E18"/>
    <mergeCell ref="B19:E19"/>
    <mergeCell ref="A16:I16"/>
    <mergeCell ref="B17:E17"/>
    <mergeCell ref="B38:E38"/>
    <mergeCell ref="B15:I15"/>
    <mergeCell ref="A23:I23"/>
    <mergeCell ref="B24:E24"/>
    <mergeCell ref="A30:I30"/>
    <mergeCell ref="B31:E31"/>
    <mergeCell ref="A37:I37"/>
    <mergeCell ref="B22:I22"/>
    <mergeCell ref="B20:E20"/>
    <mergeCell ref="B21:E21"/>
    <mergeCell ref="B25:E25"/>
    <mergeCell ref="B26:E26"/>
    <mergeCell ref="B27:E27"/>
    <mergeCell ref="B28:E28"/>
    <mergeCell ref="B29:I29"/>
    <mergeCell ref="B36:I36"/>
  </mergeCells>
  <dataValidations count="3">
    <dataValidation type="whole" allowBlank="1" showInputMessage="1" showErrorMessage="1" sqref="C1" xr:uid="{32FF22D2-C044-4E49-A0A9-0FAAAACB6FD7}">
      <formula1>2021</formula1>
      <formula2>2031</formula2>
    </dataValidation>
    <dataValidation type="date" allowBlank="1" showInputMessage="1" showErrorMessage="1" sqref="C3 C5 C7" xr:uid="{38BC969C-BA0B-A44E-90AF-556EF8F06507}">
      <formula1>44197</formula1>
      <formula2>48213</formula2>
    </dataValidation>
    <dataValidation type="list" allowBlank="1" showInputMessage="1" showErrorMessage="1" sqref="E1:I1" xr:uid="{823D8287-C8EF-4942-B23E-1E9E22B0DBA8}">
      <formula1>$N$3:$N$12</formula1>
    </dataValidation>
  </dataValidations>
  <pageMargins left="0.25" right="0.25" top="0.75" bottom="0.75" header="0.3" footer="0.3"/>
  <pageSetup scale="93" fitToHeight="0" orientation="landscape" verticalDpi="0" r:id="rId1"/>
  <headerFooter>
    <oddHeader xml:space="preserve">&amp;CORWG Subordinate Unit Cadet Program Goals
</oddHeader>
    <oddFooter xml:space="preserve">&amp;CPage &amp;P of &amp;N
</oddFooter>
  </headerFooter>
  <rowBreaks count="4" manualBreakCount="4">
    <brk id="15" max="16383" man="1"/>
    <brk id="22" max="16383" man="1"/>
    <brk id="29" max="16383" man="1"/>
    <brk id="36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3A31371-FE6C-1144-A1CB-9F26C9474EA1}">
          <x14:formula1>
            <xm:f>'SMART Format'!$H$104:$H$106</xm:f>
          </x14:formula1>
          <xm:sqref>B22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642A7-C38B-B148-BB41-966D9764E951}">
  <sheetPr>
    <pageSetUpPr fitToPage="1"/>
  </sheetPr>
  <dimension ref="A1:H459"/>
  <sheetViews>
    <sheetView zoomScaleNormal="100" workbookViewId="0">
      <selection activeCell="A346" sqref="A346"/>
    </sheetView>
  </sheetViews>
  <sheetFormatPr baseColWidth="10" defaultColWidth="10.83203125" defaultRowHeight="15" x14ac:dyDescent="0.2"/>
  <cols>
    <col min="1" max="1" width="10.83203125" style="204"/>
    <col min="2" max="2" width="52.6640625" style="202" customWidth="1"/>
    <col min="3" max="3" width="27.33203125" style="202" customWidth="1"/>
    <col min="4" max="4" width="10.6640625" style="202" customWidth="1"/>
    <col min="5" max="5" width="11.83203125" style="202" customWidth="1"/>
    <col min="6" max="6" width="20.83203125" style="202" customWidth="1"/>
    <col min="7" max="7" width="10.6640625" style="202" bestFit="1" customWidth="1"/>
    <col min="8" max="8" width="42.5" style="202" customWidth="1"/>
    <col min="9" max="16384" width="10.83203125" style="202"/>
  </cols>
  <sheetData>
    <row r="1" spans="1:6" ht="38" customHeight="1" x14ac:dyDescent="0.2">
      <c r="A1" s="206" t="s">
        <v>222</v>
      </c>
      <c r="B1" s="208" t="str">
        <f>IF('SMART Format'!C5&lt;&gt;"",'SMART Format'!C5,"N/A")</f>
        <v>Oversee 80% of new cadets achieving the Curry Achievement within 60 days of joining, as evidence by Quality Cadet Unit Award tracker, by 31 December 2022.</v>
      </c>
      <c r="C1" s="208"/>
      <c r="D1" s="208"/>
      <c r="E1" s="208"/>
      <c r="F1" s="208"/>
    </row>
    <row r="2" spans="1:6" ht="16" x14ac:dyDescent="0.2">
      <c r="A2" s="207" t="s">
        <v>221</v>
      </c>
      <c r="B2" s="209" t="s">
        <v>199</v>
      </c>
      <c r="C2" s="209" t="s">
        <v>195</v>
      </c>
      <c r="D2" s="209" t="s">
        <v>196</v>
      </c>
      <c r="E2" s="209" t="s">
        <v>197</v>
      </c>
      <c r="F2" s="209" t="s">
        <v>198</v>
      </c>
    </row>
    <row r="3" spans="1:6" s="203" customFormat="1" ht="16" customHeight="1" x14ac:dyDescent="0.2">
      <c r="A3" s="177" t="s">
        <v>175</v>
      </c>
      <c r="B3" s="169"/>
      <c r="C3" s="169"/>
      <c r="D3" s="210"/>
      <c r="E3" s="169"/>
      <c r="F3" s="169"/>
    </row>
    <row r="4" spans="1:6" s="203" customFormat="1" ht="16" x14ac:dyDescent="0.2">
      <c r="A4" s="177" t="s">
        <v>176</v>
      </c>
      <c r="B4" s="169"/>
      <c r="C4" s="169"/>
      <c r="D4" s="210"/>
      <c r="E4" s="169"/>
      <c r="F4" s="169"/>
    </row>
    <row r="5" spans="1:6" s="203" customFormat="1" ht="16" x14ac:dyDescent="0.2">
      <c r="A5" s="177" t="s">
        <v>177</v>
      </c>
      <c r="B5" s="169"/>
      <c r="C5" s="169"/>
      <c r="D5" s="210"/>
      <c r="E5" s="169"/>
      <c r="F5" s="169"/>
    </row>
    <row r="6" spans="1:6" s="203" customFormat="1" ht="16" x14ac:dyDescent="0.2">
      <c r="A6" s="177" t="s">
        <v>178</v>
      </c>
      <c r="B6" s="169"/>
      <c r="C6" s="169"/>
      <c r="D6" s="210"/>
      <c r="E6" s="169"/>
      <c r="F6" s="169"/>
    </row>
    <row r="7" spans="1:6" s="203" customFormat="1" ht="16" x14ac:dyDescent="0.2">
      <c r="A7" s="177" t="s">
        <v>179</v>
      </c>
      <c r="B7" s="169"/>
      <c r="C7" s="169"/>
      <c r="D7" s="210"/>
      <c r="E7" s="169"/>
      <c r="F7" s="169"/>
    </row>
    <row r="8" spans="1:6" s="203" customFormat="1" ht="16" x14ac:dyDescent="0.2">
      <c r="A8" s="177" t="s">
        <v>180</v>
      </c>
      <c r="B8" s="169"/>
      <c r="C8" s="169"/>
      <c r="D8" s="210"/>
      <c r="E8" s="169"/>
      <c r="F8" s="169"/>
    </row>
    <row r="9" spans="1:6" s="203" customFormat="1" ht="16" x14ac:dyDescent="0.2">
      <c r="A9" s="177" t="s">
        <v>181</v>
      </c>
      <c r="B9" s="169" t="s">
        <v>27</v>
      </c>
      <c r="C9" s="169"/>
      <c r="D9" s="210"/>
      <c r="E9" s="169"/>
      <c r="F9" s="169" t="s">
        <v>27</v>
      </c>
    </row>
    <row r="10" spans="1:6" s="203" customFormat="1" ht="16" x14ac:dyDescent="0.2">
      <c r="A10" s="177" t="s">
        <v>182</v>
      </c>
      <c r="B10" s="169"/>
      <c r="C10" s="169"/>
      <c r="D10" s="210"/>
      <c r="E10" s="169"/>
      <c r="F10" s="169"/>
    </row>
    <row r="11" spans="1:6" s="203" customFormat="1" ht="16" x14ac:dyDescent="0.2">
      <c r="A11" s="177" t="s">
        <v>183</v>
      </c>
      <c r="B11" s="169"/>
      <c r="C11" s="169"/>
      <c r="D11" s="210"/>
      <c r="E11" s="169"/>
      <c r="F11" s="169"/>
    </row>
    <row r="12" spans="1:6" s="203" customFormat="1" ht="16" x14ac:dyDescent="0.2">
      <c r="A12" s="177" t="s">
        <v>184</v>
      </c>
      <c r="B12" s="169"/>
      <c r="C12" s="169"/>
      <c r="D12" s="210"/>
      <c r="E12" s="169"/>
      <c r="F12" s="169"/>
    </row>
    <row r="13" spans="1:6" s="203" customFormat="1" ht="16" x14ac:dyDescent="0.2">
      <c r="A13" s="177" t="s">
        <v>185</v>
      </c>
      <c r="B13" s="169"/>
      <c r="C13" s="169"/>
      <c r="D13" s="210"/>
      <c r="E13" s="169"/>
      <c r="F13" s="169"/>
    </row>
    <row r="14" spans="1:6" s="203" customFormat="1" ht="16" x14ac:dyDescent="0.2">
      <c r="A14" s="177" t="s">
        <v>186</v>
      </c>
      <c r="B14" s="169"/>
      <c r="C14" s="169"/>
      <c r="D14" s="210"/>
      <c r="E14" s="169"/>
      <c r="F14" s="169"/>
    </row>
    <row r="15" spans="1:6" s="203" customFormat="1" ht="16" x14ac:dyDescent="0.2">
      <c r="A15" s="177" t="s">
        <v>187</v>
      </c>
      <c r="B15" s="169"/>
      <c r="C15" s="169"/>
      <c r="D15" s="210"/>
      <c r="E15" s="169"/>
      <c r="F15" s="169"/>
    </row>
    <row r="16" spans="1:6" s="203" customFormat="1" ht="16" x14ac:dyDescent="0.2">
      <c r="A16" s="177" t="s">
        <v>188</v>
      </c>
      <c r="B16" s="169" t="s">
        <v>27</v>
      </c>
      <c r="C16" s="169"/>
      <c r="D16" s="210"/>
      <c r="E16" s="169"/>
      <c r="F16" s="169" t="s">
        <v>27</v>
      </c>
    </row>
    <row r="17" spans="1:8" s="203" customFormat="1" ht="16" x14ac:dyDescent="0.2">
      <c r="A17" s="177" t="s">
        <v>189</v>
      </c>
      <c r="B17" s="169"/>
      <c r="C17" s="169"/>
      <c r="D17" s="210"/>
      <c r="E17" s="169"/>
      <c r="F17" s="169"/>
    </row>
    <row r="18" spans="1:8" s="203" customFormat="1" ht="16" x14ac:dyDescent="0.2">
      <c r="A18" s="177" t="s">
        <v>190</v>
      </c>
      <c r="B18" s="169"/>
      <c r="C18" s="169"/>
      <c r="D18" s="210"/>
      <c r="E18" s="169"/>
      <c r="F18" s="169"/>
    </row>
    <row r="19" spans="1:8" s="203" customFormat="1" ht="16" x14ac:dyDescent="0.2">
      <c r="A19" s="177" t="s">
        <v>191</v>
      </c>
      <c r="B19" s="169"/>
      <c r="C19" s="169"/>
      <c r="D19" s="210"/>
      <c r="E19" s="169"/>
      <c r="F19" s="169"/>
    </row>
    <row r="20" spans="1:8" s="203" customFormat="1" ht="16" x14ac:dyDescent="0.2">
      <c r="A20" s="177" t="s">
        <v>192</v>
      </c>
      <c r="B20" s="169"/>
      <c r="C20" s="169"/>
      <c r="D20" s="210"/>
      <c r="E20" s="169"/>
      <c r="F20" s="169"/>
    </row>
    <row r="21" spans="1:8" s="203" customFormat="1" ht="16" x14ac:dyDescent="0.2">
      <c r="A21" s="177" t="s">
        <v>193</v>
      </c>
      <c r="B21" s="169"/>
      <c r="C21" s="169"/>
      <c r="D21" s="210"/>
      <c r="E21" s="169"/>
      <c r="F21" s="169"/>
    </row>
    <row r="22" spans="1:8" s="203" customFormat="1" ht="16" x14ac:dyDescent="0.2">
      <c r="A22" s="177" t="s">
        <v>194</v>
      </c>
      <c r="B22" s="169"/>
      <c r="C22" s="169"/>
      <c r="D22" s="210"/>
      <c r="E22" s="169"/>
      <c r="F22" s="169"/>
    </row>
    <row r="23" spans="1:8" s="203" customFormat="1" x14ac:dyDescent="0.2">
      <c r="A23" s="177"/>
      <c r="B23" s="169"/>
      <c r="C23" s="169"/>
      <c r="D23" s="210"/>
      <c r="E23" s="169"/>
      <c r="F23" s="169"/>
    </row>
    <row r="24" spans="1:8" s="203" customFormat="1" ht="38" customHeight="1" x14ac:dyDescent="0.2">
      <c r="A24" s="207" t="s">
        <v>225</v>
      </c>
      <c r="B24" s="208" t="str">
        <f>IF('SMART Format'!C11&lt;&gt;"",'SMART Format'!C11,"N/A")</f>
        <v>Promote 50% of Cadets to Wright Bros within 16 months to encourage participation and increase probability of retention, evidenced by eServices report.</v>
      </c>
      <c r="C24" s="208"/>
      <c r="D24" s="208"/>
      <c r="E24" s="208"/>
      <c r="F24" s="208"/>
      <c r="G24" s="169"/>
      <c r="H24" s="169"/>
    </row>
    <row r="25" spans="1:8" s="203" customFormat="1" ht="16" x14ac:dyDescent="0.2">
      <c r="A25" s="207" t="s">
        <v>221</v>
      </c>
      <c r="B25" s="209" t="s">
        <v>200</v>
      </c>
      <c r="C25" s="209" t="s">
        <v>195</v>
      </c>
      <c r="D25" s="209" t="s">
        <v>196</v>
      </c>
      <c r="E25" s="209" t="s">
        <v>197</v>
      </c>
      <c r="F25" s="209" t="s">
        <v>198</v>
      </c>
      <c r="G25" s="169"/>
      <c r="H25" s="169"/>
    </row>
    <row r="26" spans="1:8" s="203" customFormat="1" ht="16" x14ac:dyDescent="0.2">
      <c r="A26" s="170" t="s">
        <v>201</v>
      </c>
      <c r="B26" s="169"/>
      <c r="C26" s="160"/>
      <c r="D26" s="169"/>
      <c r="E26" s="169"/>
      <c r="F26" s="169"/>
      <c r="G26" s="169"/>
      <c r="H26" s="169"/>
    </row>
    <row r="27" spans="1:8" s="203" customFormat="1" ht="16" x14ac:dyDescent="0.2">
      <c r="A27" s="170" t="s">
        <v>202</v>
      </c>
      <c r="B27" s="169"/>
      <c r="C27" s="160"/>
      <c r="D27" s="169"/>
      <c r="E27" s="169"/>
      <c r="F27" s="169"/>
      <c r="G27" s="169"/>
      <c r="H27" s="169"/>
    </row>
    <row r="28" spans="1:8" s="203" customFormat="1" ht="16" x14ac:dyDescent="0.2">
      <c r="A28" s="170" t="s">
        <v>203</v>
      </c>
      <c r="B28" s="169"/>
      <c r="C28" s="160"/>
      <c r="D28" s="169"/>
      <c r="E28" s="169"/>
      <c r="F28" s="169"/>
      <c r="G28" s="169"/>
      <c r="H28" s="169"/>
    </row>
    <row r="29" spans="1:8" s="203" customFormat="1" ht="16" x14ac:dyDescent="0.2">
      <c r="A29" s="170" t="s">
        <v>204</v>
      </c>
      <c r="B29" s="169"/>
      <c r="C29" s="160"/>
      <c r="D29" s="169"/>
      <c r="E29" s="169"/>
      <c r="F29" s="169"/>
      <c r="G29" s="169"/>
      <c r="H29" s="169"/>
    </row>
    <row r="30" spans="1:8" s="203" customFormat="1" ht="16" x14ac:dyDescent="0.2">
      <c r="A30" s="170" t="s">
        <v>205</v>
      </c>
      <c r="B30" s="169"/>
      <c r="C30" s="160"/>
      <c r="D30" s="169"/>
      <c r="E30" s="169"/>
      <c r="F30" s="169"/>
      <c r="G30" s="169"/>
      <c r="H30" s="169"/>
    </row>
    <row r="31" spans="1:8" s="203" customFormat="1" ht="16" x14ac:dyDescent="0.2">
      <c r="A31" s="170" t="s">
        <v>206</v>
      </c>
      <c r="B31" s="169"/>
      <c r="C31" s="160"/>
      <c r="D31" s="169"/>
      <c r="E31" s="169"/>
      <c r="F31" s="169"/>
      <c r="G31" s="169"/>
      <c r="H31" s="169"/>
    </row>
    <row r="32" spans="1:8" s="203" customFormat="1" ht="16" x14ac:dyDescent="0.2">
      <c r="A32" s="170" t="s">
        <v>217</v>
      </c>
      <c r="B32" s="169"/>
      <c r="C32" s="160"/>
      <c r="D32" s="169"/>
      <c r="E32" s="169"/>
      <c r="F32" s="169"/>
      <c r="G32" s="169"/>
      <c r="H32" s="169"/>
    </row>
    <row r="33" spans="1:8" s="203" customFormat="1" ht="16" x14ac:dyDescent="0.2">
      <c r="A33" s="170" t="s">
        <v>218</v>
      </c>
      <c r="B33" s="169"/>
      <c r="C33" s="160"/>
      <c r="D33" s="169"/>
      <c r="E33" s="169"/>
      <c r="F33" s="169"/>
      <c r="G33" s="169"/>
      <c r="H33" s="169"/>
    </row>
    <row r="34" spans="1:8" s="203" customFormat="1" ht="16" x14ac:dyDescent="0.2">
      <c r="A34" s="170" t="s">
        <v>219</v>
      </c>
      <c r="B34" s="169"/>
      <c r="C34" s="160"/>
      <c r="D34" s="169"/>
      <c r="E34" s="169"/>
      <c r="F34" s="169"/>
      <c r="G34" s="169"/>
      <c r="H34" s="169"/>
    </row>
    <row r="35" spans="1:8" s="203" customFormat="1" ht="16" x14ac:dyDescent="0.2">
      <c r="A35" s="170" t="s">
        <v>220</v>
      </c>
      <c r="B35" s="169"/>
      <c r="C35" s="160"/>
      <c r="D35" s="169"/>
      <c r="E35" s="169"/>
      <c r="F35" s="169"/>
      <c r="G35" s="169"/>
      <c r="H35" s="169"/>
    </row>
    <row r="36" spans="1:8" s="203" customFormat="1" ht="16" x14ac:dyDescent="0.2">
      <c r="A36" s="170" t="s">
        <v>207</v>
      </c>
      <c r="B36" s="169"/>
      <c r="C36" s="160"/>
      <c r="D36" s="169"/>
      <c r="E36" s="169"/>
      <c r="F36" s="169"/>
      <c r="G36" s="169"/>
      <c r="H36" s="169"/>
    </row>
    <row r="37" spans="1:8" s="203" customFormat="1" ht="16" x14ac:dyDescent="0.2">
      <c r="A37" s="170" t="s">
        <v>213</v>
      </c>
      <c r="B37" s="169"/>
      <c r="C37" s="160"/>
      <c r="D37" s="169"/>
      <c r="E37" s="169"/>
      <c r="F37" s="169"/>
      <c r="G37" s="169"/>
      <c r="H37" s="169"/>
    </row>
    <row r="38" spans="1:8" s="203" customFormat="1" ht="16" x14ac:dyDescent="0.2">
      <c r="A38" s="170" t="s">
        <v>214</v>
      </c>
      <c r="B38" s="169"/>
      <c r="C38" s="160"/>
      <c r="D38" s="169"/>
      <c r="E38" s="169"/>
      <c r="F38" s="169"/>
      <c r="G38" s="169"/>
      <c r="H38" s="169"/>
    </row>
    <row r="39" spans="1:8" s="203" customFormat="1" ht="16" x14ac:dyDescent="0.2">
      <c r="A39" s="170" t="s">
        <v>215</v>
      </c>
      <c r="B39" s="169"/>
      <c r="C39" s="160"/>
      <c r="D39" s="169"/>
      <c r="E39" s="169"/>
      <c r="F39" s="169"/>
      <c r="G39" s="169"/>
      <c r="H39" s="169"/>
    </row>
    <row r="40" spans="1:8" s="203" customFormat="1" ht="16" x14ac:dyDescent="0.2">
      <c r="A40" s="170" t="s">
        <v>216</v>
      </c>
      <c r="B40" s="169"/>
      <c r="C40" s="160"/>
      <c r="D40" s="169"/>
      <c r="E40" s="169"/>
      <c r="F40" s="169"/>
      <c r="G40" s="169"/>
      <c r="H40" s="169"/>
    </row>
    <row r="41" spans="1:8" s="203" customFormat="1" ht="16" x14ac:dyDescent="0.2">
      <c r="A41" s="170" t="s">
        <v>208</v>
      </c>
      <c r="B41" s="169"/>
      <c r="C41" s="160"/>
      <c r="D41" s="169"/>
      <c r="E41" s="169"/>
      <c r="F41" s="169"/>
      <c r="G41" s="169"/>
      <c r="H41" s="169"/>
    </row>
    <row r="42" spans="1:8" s="203" customFormat="1" ht="16" x14ac:dyDescent="0.2">
      <c r="A42" s="170" t="s">
        <v>209</v>
      </c>
      <c r="B42" s="169"/>
      <c r="C42" s="160"/>
      <c r="D42" s="169"/>
      <c r="E42" s="169"/>
      <c r="F42" s="169"/>
      <c r="G42" s="169"/>
      <c r="H42" s="169"/>
    </row>
    <row r="43" spans="1:8" s="203" customFormat="1" ht="16" x14ac:dyDescent="0.2">
      <c r="A43" s="170" t="s">
        <v>210</v>
      </c>
      <c r="B43" s="169"/>
      <c r="C43" s="160"/>
      <c r="D43" s="169"/>
      <c r="E43" s="169"/>
      <c r="F43" s="169"/>
      <c r="G43" s="169"/>
      <c r="H43" s="169"/>
    </row>
    <row r="44" spans="1:8" s="203" customFormat="1" ht="16" x14ac:dyDescent="0.2">
      <c r="A44" s="170" t="s">
        <v>211</v>
      </c>
      <c r="B44" s="169"/>
      <c r="C44" s="160"/>
      <c r="D44" s="169"/>
      <c r="E44" s="169"/>
      <c r="F44" s="169"/>
      <c r="G44" s="169"/>
      <c r="H44" s="169"/>
    </row>
    <row r="45" spans="1:8" s="203" customFormat="1" ht="16" x14ac:dyDescent="0.2">
      <c r="A45" s="170" t="s">
        <v>212</v>
      </c>
      <c r="B45" s="169"/>
      <c r="C45" s="160"/>
      <c r="D45" s="169"/>
      <c r="E45" s="169"/>
      <c r="F45" s="169"/>
      <c r="G45" s="169"/>
      <c r="H45" s="169"/>
    </row>
    <row r="46" spans="1:8" s="203" customFormat="1" x14ac:dyDescent="0.2">
      <c r="A46" s="168"/>
      <c r="B46" s="169"/>
      <c r="C46" s="160"/>
      <c r="D46" s="169"/>
      <c r="E46" s="169"/>
      <c r="F46" s="169"/>
      <c r="G46" s="169"/>
      <c r="H46" s="169"/>
    </row>
    <row r="47" spans="1:8" s="203" customFormat="1" ht="38" customHeight="1" x14ac:dyDescent="0.2">
      <c r="A47" s="207" t="s">
        <v>315</v>
      </c>
      <c r="B47" s="208" t="str">
        <f>IF('SMART Format'!C17&lt;&gt;"",'SMART Format'!C17,"N/A")</f>
        <v xml:space="preserve">Encourage and assist at least 40% of 1st &amp; 2nd year cadets to have attended or registered for an encampment within their first 18 months, no later than 30 November 2022. </v>
      </c>
      <c r="C47" s="208"/>
      <c r="D47" s="208"/>
      <c r="E47" s="208"/>
      <c r="F47" s="208"/>
      <c r="G47" s="169"/>
      <c r="H47" s="169"/>
    </row>
    <row r="48" spans="1:8" s="203" customFormat="1" ht="16" x14ac:dyDescent="0.2">
      <c r="A48" s="207" t="s">
        <v>221</v>
      </c>
      <c r="B48" s="209" t="s">
        <v>314</v>
      </c>
      <c r="C48" s="209" t="s">
        <v>195</v>
      </c>
      <c r="D48" s="209" t="s">
        <v>196</v>
      </c>
      <c r="E48" s="209" t="s">
        <v>197</v>
      </c>
      <c r="F48" s="209" t="s">
        <v>198</v>
      </c>
      <c r="G48" s="169"/>
      <c r="H48" s="169"/>
    </row>
    <row r="49" spans="1:8" s="203" customFormat="1" ht="16" x14ac:dyDescent="0.2">
      <c r="A49" s="170" t="s">
        <v>336</v>
      </c>
      <c r="B49" s="169"/>
      <c r="C49" s="160"/>
      <c r="D49" s="169"/>
      <c r="E49" s="169"/>
      <c r="F49" s="169"/>
      <c r="G49" s="169"/>
      <c r="H49" s="169"/>
    </row>
    <row r="50" spans="1:8" s="203" customFormat="1" ht="16" x14ac:dyDescent="0.2">
      <c r="A50" s="170" t="s">
        <v>337</v>
      </c>
      <c r="B50" s="169"/>
      <c r="C50" s="160"/>
      <c r="D50" s="169"/>
      <c r="E50" s="169"/>
      <c r="F50" s="169"/>
      <c r="G50" s="169"/>
      <c r="H50" s="169"/>
    </row>
    <row r="51" spans="1:8" s="203" customFormat="1" ht="16" x14ac:dyDescent="0.2">
      <c r="A51" s="170" t="s">
        <v>338</v>
      </c>
      <c r="B51" s="169"/>
      <c r="C51" s="160"/>
      <c r="D51" s="169"/>
      <c r="E51" s="169"/>
      <c r="F51" s="169"/>
      <c r="G51" s="169"/>
      <c r="H51" s="169"/>
    </row>
    <row r="52" spans="1:8" s="203" customFormat="1" ht="16" x14ac:dyDescent="0.2">
      <c r="A52" s="170" t="s">
        <v>339</v>
      </c>
      <c r="B52" s="169"/>
      <c r="C52" s="160"/>
      <c r="D52" s="169"/>
      <c r="E52" s="169"/>
      <c r="F52" s="169"/>
      <c r="G52" s="169"/>
      <c r="H52" s="169"/>
    </row>
    <row r="53" spans="1:8" s="203" customFormat="1" ht="16" x14ac:dyDescent="0.2">
      <c r="A53" s="170" t="s">
        <v>340</v>
      </c>
      <c r="B53" s="169"/>
      <c r="C53" s="160"/>
      <c r="D53" s="169"/>
      <c r="E53" s="169"/>
      <c r="F53" s="169"/>
      <c r="G53" s="169"/>
      <c r="H53" s="169"/>
    </row>
    <row r="54" spans="1:8" s="203" customFormat="1" ht="16" x14ac:dyDescent="0.2">
      <c r="A54" s="170" t="s">
        <v>341</v>
      </c>
      <c r="B54" s="169"/>
      <c r="C54" s="160"/>
      <c r="D54" s="169"/>
      <c r="E54" s="169"/>
      <c r="F54" s="169"/>
      <c r="G54" s="169"/>
      <c r="H54" s="169"/>
    </row>
    <row r="55" spans="1:8" s="203" customFormat="1" ht="16" x14ac:dyDescent="0.2">
      <c r="A55" s="170" t="s">
        <v>342</v>
      </c>
      <c r="B55" s="169"/>
      <c r="C55" s="160"/>
      <c r="D55" s="169"/>
      <c r="E55" s="169"/>
      <c r="F55" s="169"/>
      <c r="G55" s="169"/>
      <c r="H55" s="169"/>
    </row>
    <row r="56" spans="1:8" s="203" customFormat="1" ht="16" x14ac:dyDescent="0.2">
      <c r="A56" s="170" t="s">
        <v>343</v>
      </c>
      <c r="B56" s="169"/>
      <c r="C56" s="160"/>
      <c r="D56" s="169"/>
      <c r="E56" s="169"/>
      <c r="F56" s="169"/>
      <c r="G56" s="169"/>
      <c r="H56" s="169"/>
    </row>
    <row r="57" spans="1:8" s="203" customFormat="1" ht="16" x14ac:dyDescent="0.2">
      <c r="A57" s="170" t="s">
        <v>344</v>
      </c>
      <c r="B57" s="169"/>
      <c r="C57" s="160"/>
      <c r="D57" s="169"/>
      <c r="E57" s="169"/>
      <c r="F57" s="169"/>
      <c r="G57" s="169"/>
      <c r="H57" s="169"/>
    </row>
    <row r="58" spans="1:8" s="203" customFormat="1" ht="16" x14ac:dyDescent="0.2">
      <c r="A58" s="170" t="s">
        <v>345</v>
      </c>
      <c r="B58" s="169"/>
      <c r="C58" s="160"/>
      <c r="D58" s="169"/>
      <c r="E58" s="169"/>
      <c r="F58" s="169"/>
      <c r="G58" s="169"/>
      <c r="H58" s="169"/>
    </row>
    <row r="59" spans="1:8" s="203" customFormat="1" ht="16" x14ac:dyDescent="0.2">
      <c r="A59" s="170" t="s">
        <v>346</v>
      </c>
      <c r="B59" s="169"/>
      <c r="C59" s="160"/>
      <c r="D59" s="169"/>
      <c r="E59" s="169"/>
      <c r="F59" s="169"/>
      <c r="G59" s="169"/>
      <c r="H59" s="169"/>
    </row>
    <row r="60" spans="1:8" s="203" customFormat="1" ht="16" x14ac:dyDescent="0.2">
      <c r="A60" s="170" t="s">
        <v>347</v>
      </c>
      <c r="B60" s="169"/>
      <c r="C60" s="160"/>
      <c r="D60" s="169"/>
      <c r="E60" s="169"/>
      <c r="F60" s="169"/>
      <c r="G60" s="169"/>
      <c r="H60" s="169"/>
    </row>
    <row r="61" spans="1:8" s="203" customFormat="1" ht="16" x14ac:dyDescent="0.2">
      <c r="A61" s="170" t="s">
        <v>348</v>
      </c>
      <c r="B61" s="169"/>
      <c r="C61" s="160"/>
      <c r="D61" s="169"/>
      <c r="E61" s="169"/>
      <c r="F61" s="169"/>
      <c r="G61" s="169"/>
      <c r="H61" s="169"/>
    </row>
    <row r="62" spans="1:8" s="203" customFormat="1" ht="16" x14ac:dyDescent="0.2">
      <c r="A62" s="170" t="s">
        <v>349</v>
      </c>
      <c r="B62" s="169"/>
      <c r="C62" s="160"/>
      <c r="D62" s="169"/>
      <c r="E62" s="169"/>
      <c r="F62" s="169"/>
      <c r="G62" s="169"/>
      <c r="H62" s="169"/>
    </row>
    <row r="63" spans="1:8" s="203" customFormat="1" ht="16" x14ac:dyDescent="0.2">
      <c r="A63" s="170" t="s">
        <v>350</v>
      </c>
      <c r="B63" s="169"/>
      <c r="C63" s="160"/>
      <c r="D63" s="169"/>
      <c r="E63" s="169"/>
      <c r="F63" s="169"/>
      <c r="G63" s="169"/>
      <c r="H63" s="169"/>
    </row>
    <row r="64" spans="1:8" s="203" customFormat="1" ht="16" x14ac:dyDescent="0.2">
      <c r="A64" s="170" t="s">
        <v>351</v>
      </c>
      <c r="B64" s="169"/>
      <c r="C64" s="160"/>
      <c r="D64" s="169"/>
      <c r="E64" s="169"/>
      <c r="F64" s="169"/>
      <c r="G64" s="169"/>
      <c r="H64" s="169"/>
    </row>
    <row r="65" spans="1:8" s="203" customFormat="1" ht="16" x14ac:dyDescent="0.2">
      <c r="A65" s="170" t="s">
        <v>352</v>
      </c>
      <c r="B65" s="169"/>
      <c r="C65" s="160"/>
      <c r="D65" s="169"/>
      <c r="E65" s="169"/>
      <c r="F65" s="169"/>
      <c r="G65" s="169"/>
      <c r="H65" s="169"/>
    </row>
    <row r="66" spans="1:8" s="203" customFormat="1" ht="16" x14ac:dyDescent="0.2">
      <c r="A66" s="170" t="s">
        <v>353</v>
      </c>
      <c r="B66" s="169"/>
      <c r="C66" s="160"/>
      <c r="D66" s="169"/>
      <c r="E66" s="169"/>
      <c r="F66" s="169"/>
      <c r="G66" s="169"/>
      <c r="H66" s="169"/>
    </row>
    <row r="67" spans="1:8" s="203" customFormat="1" ht="16" x14ac:dyDescent="0.2">
      <c r="A67" s="170" t="s">
        <v>354</v>
      </c>
      <c r="B67" s="169"/>
      <c r="C67" s="160"/>
      <c r="D67" s="169"/>
      <c r="E67" s="169"/>
      <c r="F67" s="169"/>
      <c r="G67" s="169"/>
      <c r="H67" s="169"/>
    </row>
    <row r="68" spans="1:8" s="203" customFormat="1" ht="16" x14ac:dyDescent="0.2">
      <c r="A68" s="170" t="s">
        <v>355</v>
      </c>
      <c r="B68" s="169"/>
      <c r="C68" s="160"/>
      <c r="D68" s="169"/>
      <c r="E68" s="169"/>
      <c r="F68" s="169"/>
      <c r="G68" s="169"/>
      <c r="H68" s="169"/>
    </row>
    <row r="69" spans="1:8" s="203" customFormat="1" x14ac:dyDescent="0.2">
      <c r="A69" s="168"/>
      <c r="B69" s="160"/>
      <c r="C69" s="160"/>
      <c r="D69" s="169"/>
      <c r="E69" s="169"/>
      <c r="F69" s="169"/>
      <c r="G69" s="169"/>
      <c r="H69" s="169"/>
    </row>
    <row r="70" spans="1:8" s="203" customFormat="1" ht="38" customHeight="1" x14ac:dyDescent="0.2">
      <c r="A70" s="207" t="s">
        <v>316</v>
      </c>
      <c r="B70" s="208" t="str">
        <f>IF('SMART Format'!C23&lt;&gt;"",'SMART Format'!C23,"N/A")</f>
        <v>Ensure 2 Senior Members have registered and payed to attend encampment no later than 30 November 2022.</v>
      </c>
      <c r="C70" s="208"/>
      <c r="D70" s="208"/>
      <c r="E70" s="208"/>
      <c r="F70" s="208"/>
      <c r="G70" s="169"/>
      <c r="H70" s="169"/>
    </row>
    <row r="71" spans="1:8" s="203" customFormat="1" ht="16" x14ac:dyDescent="0.2">
      <c r="A71" s="207" t="s">
        <v>221</v>
      </c>
      <c r="B71" s="209" t="s">
        <v>320</v>
      </c>
      <c r="C71" s="209" t="s">
        <v>195</v>
      </c>
      <c r="D71" s="209" t="s">
        <v>196</v>
      </c>
      <c r="E71" s="209" t="s">
        <v>197</v>
      </c>
      <c r="F71" s="209" t="s">
        <v>198</v>
      </c>
      <c r="G71" s="169"/>
      <c r="H71" s="169"/>
    </row>
    <row r="72" spans="1:8" s="203" customFormat="1" ht="16" x14ac:dyDescent="0.2">
      <c r="A72" s="170" t="s">
        <v>356</v>
      </c>
      <c r="B72" s="169"/>
      <c r="C72" s="160"/>
      <c r="D72" s="169"/>
      <c r="E72" s="169"/>
      <c r="F72" s="169"/>
      <c r="G72" s="169"/>
      <c r="H72" s="169"/>
    </row>
    <row r="73" spans="1:8" s="203" customFormat="1" ht="16" x14ac:dyDescent="0.2">
      <c r="A73" s="170" t="s">
        <v>357</v>
      </c>
      <c r="B73" s="169"/>
      <c r="C73" s="160"/>
      <c r="D73" s="169"/>
      <c r="E73" s="169"/>
      <c r="F73" s="169"/>
      <c r="G73" s="169"/>
      <c r="H73" s="169"/>
    </row>
    <row r="74" spans="1:8" s="203" customFormat="1" ht="16" x14ac:dyDescent="0.2">
      <c r="A74" s="170" t="s">
        <v>358</v>
      </c>
      <c r="B74" s="169"/>
      <c r="C74" s="160"/>
      <c r="D74" s="169"/>
      <c r="E74" s="169"/>
      <c r="F74" s="169"/>
      <c r="G74" s="169"/>
      <c r="H74" s="169"/>
    </row>
    <row r="75" spans="1:8" s="203" customFormat="1" ht="16" x14ac:dyDescent="0.2">
      <c r="A75" s="170" t="s">
        <v>359</v>
      </c>
      <c r="B75" s="169"/>
      <c r="C75" s="160"/>
      <c r="D75" s="169"/>
      <c r="E75" s="169"/>
      <c r="F75" s="169"/>
      <c r="G75" s="169"/>
      <c r="H75" s="169"/>
    </row>
    <row r="76" spans="1:8" s="203" customFormat="1" ht="16" x14ac:dyDescent="0.2">
      <c r="A76" s="170" t="s">
        <v>360</v>
      </c>
      <c r="B76" s="169"/>
      <c r="C76" s="160"/>
      <c r="D76" s="169"/>
      <c r="E76" s="169"/>
      <c r="F76" s="169"/>
      <c r="G76" s="169"/>
      <c r="H76" s="169"/>
    </row>
    <row r="77" spans="1:8" s="203" customFormat="1" ht="16" x14ac:dyDescent="0.2">
      <c r="A77" s="170" t="s">
        <v>361</v>
      </c>
      <c r="B77" s="169"/>
      <c r="C77" s="160"/>
      <c r="D77" s="169"/>
      <c r="E77" s="169"/>
      <c r="F77" s="169"/>
      <c r="G77" s="169"/>
      <c r="H77" s="169"/>
    </row>
    <row r="78" spans="1:8" s="203" customFormat="1" ht="16" x14ac:dyDescent="0.2">
      <c r="A78" s="170" t="s">
        <v>362</v>
      </c>
      <c r="B78" s="169"/>
      <c r="C78" s="160"/>
      <c r="D78" s="169"/>
      <c r="E78" s="169"/>
      <c r="F78" s="169"/>
      <c r="G78" s="169"/>
      <c r="H78" s="169"/>
    </row>
    <row r="79" spans="1:8" s="203" customFormat="1" ht="16" x14ac:dyDescent="0.2">
      <c r="A79" s="170" t="s">
        <v>363</v>
      </c>
      <c r="B79" s="169"/>
      <c r="C79" s="160"/>
      <c r="D79" s="169"/>
      <c r="E79" s="169"/>
      <c r="F79" s="169"/>
      <c r="G79" s="169"/>
      <c r="H79" s="169"/>
    </row>
    <row r="80" spans="1:8" s="203" customFormat="1" ht="16" x14ac:dyDescent="0.2">
      <c r="A80" s="170" t="s">
        <v>364</v>
      </c>
      <c r="B80" s="169"/>
      <c r="C80" s="160"/>
      <c r="D80" s="169"/>
      <c r="E80" s="169"/>
      <c r="F80" s="169"/>
      <c r="G80" s="169"/>
      <c r="H80" s="169"/>
    </row>
    <row r="81" spans="1:8" s="203" customFormat="1" ht="16" x14ac:dyDescent="0.2">
      <c r="A81" s="170" t="s">
        <v>365</v>
      </c>
      <c r="B81" s="169"/>
      <c r="C81" s="160"/>
      <c r="D81" s="169"/>
      <c r="E81" s="169"/>
      <c r="F81" s="169"/>
      <c r="G81" s="169"/>
      <c r="H81" s="169"/>
    </row>
    <row r="82" spans="1:8" s="203" customFormat="1" ht="16" x14ac:dyDescent="0.2">
      <c r="A82" s="170" t="s">
        <v>366</v>
      </c>
      <c r="B82" s="169"/>
      <c r="C82" s="160"/>
      <c r="D82" s="169"/>
      <c r="E82" s="169"/>
      <c r="F82" s="169"/>
      <c r="G82" s="169"/>
      <c r="H82" s="169"/>
    </row>
    <row r="83" spans="1:8" s="203" customFormat="1" ht="16" x14ac:dyDescent="0.2">
      <c r="A83" s="170" t="s">
        <v>367</v>
      </c>
      <c r="B83" s="169"/>
      <c r="C83" s="160"/>
      <c r="D83" s="169"/>
      <c r="E83" s="169"/>
      <c r="F83" s="169"/>
      <c r="G83" s="169"/>
      <c r="H83" s="169"/>
    </row>
    <row r="84" spans="1:8" s="203" customFormat="1" ht="16" x14ac:dyDescent="0.2">
      <c r="A84" s="170" t="s">
        <v>368</v>
      </c>
      <c r="B84" s="169"/>
      <c r="C84" s="160"/>
      <c r="D84" s="169"/>
      <c r="E84" s="169"/>
      <c r="F84" s="169"/>
      <c r="G84" s="169"/>
      <c r="H84" s="169"/>
    </row>
    <row r="85" spans="1:8" s="203" customFormat="1" ht="16" x14ac:dyDescent="0.2">
      <c r="A85" s="170" t="s">
        <v>369</v>
      </c>
      <c r="B85" s="169"/>
      <c r="C85" s="160"/>
      <c r="D85" s="169"/>
      <c r="E85" s="169"/>
      <c r="F85" s="169"/>
      <c r="G85" s="169"/>
      <c r="H85" s="169"/>
    </row>
    <row r="86" spans="1:8" s="203" customFormat="1" ht="16" x14ac:dyDescent="0.2">
      <c r="A86" s="170" t="s">
        <v>370</v>
      </c>
      <c r="B86" s="169"/>
      <c r="C86" s="160"/>
      <c r="D86" s="169"/>
      <c r="E86" s="169"/>
      <c r="F86" s="169"/>
      <c r="G86" s="169"/>
      <c r="H86" s="169"/>
    </row>
    <row r="87" spans="1:8" s="203" customFormat="1" ht="16" x14ac:dyDescent="0.2">
      <c r="A87" s="170" t="s">
        <v>371</v>
      </c>
      <c r="B87" s="169"/>
      <c r="C87" s="160"/>
      <c r="D87" s="169"/>
      <c r="E87" s="169"/>
      <c r="F87" s="169"/>
      <c r="G87" s="169"/>
      <c r="H87" s="169"/>
    </row>
    <row r="88" spans="1:8" s="203" customFormat="1" ht="16" x14ac:dyDescent="0.2">
      <c r="A88" s="170" t="s">
        <v>372</v>
      </c>
      <c r="B88" s="169"/>
      <c r="C88" s="160"/>
      <c r="D88" s="169"/>
      <c r="E88" s="169"/>
      <c r="F88" s="169"/>
      <c r="G88" s="169"/>
      <c r="H88" s="169"/>
    </row>
    <row r="89" spans="1:8" s="203" customFormat="1" ht="16" x14ac:dyDescent="0.2">
      <c r="A89" s="170" t="s">
        <v>373</v>
      </c>
      <c r="B89" s="169"/>
      <c r="C89" s="160"/>
      <c r="D89" s="169"/>
      <c r="E89" s="169"/>
      <c r="F89" s="169"/>
      <c r="G89" s="169"/>
      <c r="H89" s="169"/>
    </row>
    <row r="90" spans="1:8" s="203" customFormat="1" ht="16" x14ac:dyDescent="0.2">
      <c r="A90" s="170" t="s">
        <v>374</v>
      </c>
      <c r="B90" s="169"/>
      <c r="C90" s="160"/>
      <c r="D90" s="169"/>
      <c r="E90" s="169"/>
      <c r="F90" s="169"/>
      <c r="G90" s="169"/>
      <c r="H90" s="169"/>
    </row>
    <row r="91" spans="1:8" s="203" customFormat="1" ht="16" x14ac:dyDescent="0.2">
      <c r="A91" s="170" t="s">
        <v>375</v>
      </c>
      <c r="B91" s="169"/>
      <c r="C91" s="160"/>
      <c r="D91" s="169"/>
      <c r="E91" s="169"/>
      <c r="F91" s="169"/>
      <c r="G91" s="169"/>
      <c r="H91" s="169"/>
    </row>
    <row r="92" spans="1:8" s="203" customFormat="1" x14ac:dyDescent="0.2">
      <c r="A92" s="168"/>
      <c r="B92" s="160"/>
      <c r="C92" s="160"/>
      <c r="D92" s="169"/>
      <c r="E92" s="169"/>
      <c r="F92" s="169"/>
      <c r="G92" s="169"/>
      <c r="H92" s="169"/>
    </row>
    <row r="93" spans="1:8" s="203" customFormat="1" ht="38" customHeight="1" x14ac:dyDescent="0.2">
      <c r="A93" s="207" t="s">
        <v>317</v>
      </c>
      <c r="B93" s="208" t="str">
        <f>IF('SMART Format'!C29&lt;&gt;"",'SMART Format'!C29,"N/A")</f>
        <v>Conduct 6 AEX classes each year with a 2 hour activity each year, by 31 December 2022.</v>
      </c>
      <c r="C93" s="208"/>
      <c r="D93" s="208"/>
      <c r="E93" s="208"/>
      <c r="F93" s="208"/>
      <c r="G93" s="169"/>
      <c r="H93" s="169"/>
    </row>
    <row r="94" spans="1:8" s="203" customFormat="1" ht="16" x14ac:dyDescent="0.2">
      <c r="A94" s="207" t="s">
        <v>221</v>
      </c>
      <c r="B94" s="209" t="s">
        <v>319</v>
      </c>
      <c r="C94" s="209" t="s">
        <v>195</v>
      </c>
      <c r="D94" s="209" t="s">
        <v>196</v>
      </c>
      <c r="E94" s="209" t="s">
        <v>197</v>
      </c>
      <c r="F94" s="209" t="s">
        <v>198</v>
      </c>
      <c r="G94" s="169"/>
      <c r="H94" s="169"/>
    </row>
    <row r="95" spans="1:8" s="203" customFormat="1" ht="16" x14ac:dyDescent="0.2">
      <c r="A95" s="170" t="s">
        <v>376</v>
      </c>
      <c r="B95" s="169"/>
      <c r="C95" s="160"/>
      <c r="D95" s="169"/>
      <c r="E95" s="169"/>
      <c r="F95" s="169"/>
      <c r="G95" s="169"/>
      <c r="H95" s="169"/>
    </row>
    <row r="96" spans="1:8" s="203" customFormat="1" ht="16" x14ac:dyDescent="0.2">
      <c r="A96" s="170" t="s">
        <v>377</v>
      </c>
      <c r="B96" s="169"/>
      <c r="C96" s="160"/>
      <c r="D96" s="169"/>
      <c r="E96" s="169"/>
      <c r="F96" s="169"/>
      <c r="G96" s="169"/>
      <c r="H96" s="169"/>
    </row>
    <row r="97" spans="1:8" s="203" customFormat="1" ht="16" x14ac:dyDescent="0.2">
      <c r="A97" s="170" t="s">
        <v>378</v>
      </c>
      <c r="B97" s="169"/>
      <c r="C97" s="160"/>
      <c r="D97" s="169"/>
      <c r="E97" s="169"/>
      <c r="F97" s="169"/>
      <c r="G97" s="169"/>
      <c r="H97" s="169"/>
    </row>
    <row r="98" spans="1:8" s="203" customFormat="1" ht="16" x14ac:dyDescent="0.2">
      <c r="A98" s="170" t="s">
        <v>379</v>
      </c>
      <c r="B98" s="169"/>
      <c r="C98" s="160"/>
      <c r="D98" s="169"/>
      <c r="E98" s="169"/>
      <c r="F98" s="169"/>
      <c r="G98" s="169"/>
      <c r="H98" s="169"/>
    </row>
    <row r="99" spans="1:8" s="203" customFormat="1" ht="16" x14ac:dyDescent="0.2">
      <c r="A99" s="170" t="s">
        <v>380</v>
      </c>
      <c r="B99" s="169"/>
      <c r="C99" s="160"/>
      <c r="D99" s="169"/>
      <c r="E99" s="169"/>
      <c r="F99" s="169"/>
      <c r="G99" s="169"/>
      <c r="H99" s="169"/>
    </row>
    <row r="100" spans="1:8" s="203" customFormat="1" ht="16" x14ac:dyDescent="0.2">
      <c r="A100" s="170" t="s">
        <v>381</v>
      </c>
      <c r="B100" s="169"/>
      <c r="C100" s="160"/>
      <c r="D100" s="169"/>
      <c r="E100" s="169"/>
      <c r="F100" s="169"/>
      <c r="G100" s="169"/>
      <c r="H100" s="169"/>
    </row>
    <row r="101" spans="1:8" s="203" customFormat="1" ht="16" x14ac:dyDescent="0.2">
      <c r="A101" s="170" t="s">
        <v>382</v>
      </c>
      <c r="B101" s="169"/>
      <c r="C101" s="160"/>
      <c r="D101" s="169"/>
      <c r="E101" s="169"/>
      <c r="F101" s="169"/>
      <c r="G101" s="169"/>
      <c r="H101" s="169"/>
    </row>
    <row r="102" spans="1:8" s="203" customFormat="1" ht="16" x14ac:dyDescent="0.2">
      <c r="A102" s="170" t="s">
        <v>383</v>
      </c>
      <c r="B102" s="169"/>
      <c r="C102" s="160"/>
      <c r="D102" s="169"/>
      <c r="E102" s="169"/>
      <c r="F102" s="169"/>
      <c r="G102" s="169"/>
      <c r="H102" s="169"/>
    </row>
    <row r="103" spans="1:8" s="203" customFormat="1" ht="16" x14ac:dyDescent="0.2">
      <c r="A103" s="170" t="s">
        <v>384</v>
      </c>
      <c r="B103" s="169"/>
      <c r="C103" s="160"/>
      <c r="D103" s="169"/>
      <c r="E103" s="169"/>
      <c r="F103" s="169"/>
      <c r="G103" s="169"/>
      <c r="H103" s="169"/>
    </row>
    <row r="104" spans="1:8" s="203" customFormat="1" ht="16" x14ac:dyDescent="0.2">
      <c r="A104" s="170" t="s">
        <v>385</v>
      </c>
      <c r="B104" s="169"/>
      <c r="C104" s="160"/>
      <c r="D104" s="169"/>
      <c r="E104" s="169"/>
      <c r="F104" s="169"/>
      <c r="G104" s="169"/>
      <c r="H104" s="169"/>
    </row>
    <row r="105" spans="1:8" s="203" customFormat="1" ht="16" x14ac:dyDescent="0.2">
      <c r="A105" s="170" t="s">
        <v>386</v>
      </c>
      <c r="B105" s="169"/>
      <c r="C105" s="160"/>
      <c r="D105" s="169"/>
      <c r="E105" s="169"/>
      <c r="F105" s="169"/>
      <c r="G105" s="169"/>
      <c r="H105" s="169"/>
    </row>
    <row r="106" spans="1:8" s="203" customFormat="1" ht="16" x14ac:dyDescent="0.2">
      <c r="A106" s="170" t="s">
        <v>387</v>
      </c>
      <c r="B106" s="169"/>
      <c r="C106" s="160"/>
      <c r="D106" s="169"/>
      <c r="E106" s="169"/>
      <c r="F106" s="169"/>
      <c r="G106" s="169"/>
      <c r="H106" s="169"/>
    </row>
    <row r="107" spans="1:8" s="203" customFormat="1" ht="16" x14ac:dyDescent="0.2">
      <c r="A107" s="170" t="s">
        <v>388</v>
      </c>
      <c r="B107" s="169"/>
      <c r="C107" s="160"/>
      <c r="D107" s="169"/>
      <c r="E107" s="169"/>
      <c r="F107" s="169"/>
      <c r="G107" s="169"/>
      <c r="H107" s="169"/>
    </row>
    <row r="108" spans="1:8" s="203" customFormat="1" ht="16" x14ac:dyDescent="0.2">
      <c r="A108" s="170" t="s">
        <v>389</v>
      </c>
      <c r="B108" s="169"/>
      <c r="C108" s="160"/>
      <c r="D108" s="169"/>
      <c r="E108" s="169"/>
      <c r="F108" s="169"/>
      <c r="G108" s="169"/>
      <c r="H108" s="169"/>
    </row>
    <row r="109" spans="1:8" s="203" customFormat="1" ht="16" x14ac:dyDescent="0.2">
      <c r="A109" s="170" t="s">
        <v>390</v>
      </c>
      <c r="B109" s="169"/>
      <c r="C109" s="160"/>
      <c r="D109" s="169"/>
      <c r="E109" s="169"/>
      <c r="F109" s="169"/>
      <c r="G109" s="169"/>
      <c r="H109" s="169"/>
    </row>
    <row r="110" spans="1:8" s="203" customFormat="1" ht="16" x14ac:dyDescent="0.2">
      <c r="A110" s="170" t="s">
        <v>391</v>
      </c>
      <c r="B110" s="169"/>
      <c r="C110" s="160"/>
      <c r="D110" s="169"/>
      <c r="E110" s="169"/>
      <c r="F110" s="169"/>
      <c r="G110" s="169"/>
      <c r="H110" s="169"/>
    </row>
    <row r="111" spans="1:8" s="203" customFormat="1" ht="16" x14ac:dyDescent="0.2">
      <c r="A111" s="170" t="s">
        <v>392</v>
      </c>
      <c r="B111" s="169"/>
      <c r="C111" s="160"/>
      <c r="D111" s="169"/>
      <c r="E111" s="169"/>
      <c r="F111" s="169"/>
      <c r="G111" s="169"/>
      <c r="H111" s="169"/>
    </row>
    <row r="112" spans="1:8" s="203" customFormat="1" ht="16" x14ac:dyDescent="0.2">
      <c r="A112" s="170" t="s">
        <v>393</v>
      </c>
      <c r="B112" s="169"/>
      <c r="C112" s="160"/>
      <c r="D112" s="169"/>
      <c r="E112" s="169"/>
      <c r="F112" s="169"/>
      <c r="G112" s="169"/>
      <c r="H112" s="169"/>
    </row>
    <row r="113" spans="1:8" s="203" customFormat="1" ht="16" x14ac:dyDescent="0.2">
      <c r="A113" s="170" t="s">
        <v>394</v>
      </c>
      <c r="B113" s="169"/>
      <c r="C113" s="160"/>
      <c r="D113" s="169"/>
      <c r="E113" s="169"/>
      <c r="F113" s="169"/>
      <c r="G113" s="169"/>
      <c r="H113" s="169"/>
    </row>
    <row r="114" spans="1:8" s="203" customFormat="1" ht="16" x14ac:dyDescent="0.2">
      <c r="A114" s="170" t="s">
        <v>395</v>
      </c>
      <c r="B114" s="169"/>
      <c r="C114" s="160"/>
      <c r="D114" s="169"/>
      <c r="E114" s="169"/>
      <c r="F114" s="169"/>
      <c r="G114" s="169"/>
      <c r="H114" s="169"/>
    </row>
    <row r="115" spans="1:8" s="203" customFormat="1" x14ac:dyDescent="0.2">
      <c r="A115" s="168"/>
      <c r="B115" s="160"/>
      <c r="C115" s="160"/>
      <c r="D115" s="169"/>
      <c r="E115" s="169"/>
      <c r="F115" s="169"/>
      <c r="G115" s="169"/>
      <c r="H115" s="169"/>
    </row>
    <row r="116" spans="1:8" s="203" customFormat="1" ht="38" customHeight="1" x14ac:dyDescent="0.2">
      <c r="A116" s="207" t="s">
        <v>318</v>
      </c>
      <c r="B116" s="208" t="str">
        <f>IF('SMART Format'!C35&lt;&gt;"",'SMART Format'!C35,"N/A")</f>
        <v>Ensure 100% of the 1st year cadets will have had an opportunity of an O-ride before 1 November 2022.</v>
      </c>
      <c r="C116" s="208"/>
      <c r="D116" s="208"/>
      <c r="E116" s="208"/>
      <c r="F116" s="208"/>
      <c r="G116" s="169"/>
      <c r="H116" s="169"/>
    </row>
    <row r="117" spans="1:8" s="203" customFormat="1" ht="16" x14ac:dyDescent="0.2">
      <c r="A117" s="207" t="s">
        <v>221</v>
      </c>
      <c r="B117" s="209" t="s">
        <v>416</v>
      </c>
      <c r="C117" s="209" t="s">
        <v>195</v>
      </c>
      <c r="D117" s="209" t="s">
        <v>196</v>
      </c>
      <c r="E117" s="209" t="s">
        <v>197</v>
      </c>
      <c r="F117" s="209" t="s">
        <v>198</v>
      </c>
      <c r="G117" s="169"/>
      <c r="H117" s="169"/>
    </row>
    <row r="118" spans="1:8" s="203" customFormat="1" ht="16" x14ac:dyDescent="0.2">
      <c r="A118" s="170" t="s">
        <v>396</v>
      </c>
      <c r="B118" s="169"/>
      <c r="C118" s="160"/>
      <c r="D118" s="169"/>
      <c r="E118" s="169"/>
      <c r="F118" s="169"/>
      <c r="G118" s="169"/>
      <c r="H118" s="169"/>
    </row>
    <row r="119" spans="1:8" s="203" customFormat="1" ht="16" x14ac:dyDescent="0.2">
      <c r="A119" s="170" t="s">
        <v>397</v>
      </c>
      <c r="B119" s="169"/>
      <c r="C119" s="160"/>
      <c r="D119" s="169"/>
      <c r="E119" s="169"/>
      <c r="F119" s="169"/>
      <c r="G119" s="169"/>
      <c r="H119" s="169"/>
    </row>
    <row r="120" spans="1:8" s="203" customFormat="1" ht="16" x14ac:dyDescent="0.2">
      <c r="A120" s="170" t="s">
        <v>398</v>
      </c>
      <c r="B120" s="169"/>
      <c r="C120" s="160"/>
      <c r="D120" s="169"/>
      <c r="E120" s="169"/>
      <c r="F120" s="169"/>
      <c r="G120" s="169"/>
      <c r="H120" s="169"/>
    </row>
    <row r="121" spans="1:8" s="203" customFormat="1" ht="16" x14ac:dyDescent="0.2">
      <c r="A121" s="170" t="s">
        <v>399</v>
      </c>
      <c r="B121" s="169"/>
      <c r="C121" s="160"/>
      <c r="D121" s="169"/>
      <c r="E121" s="169"/>
      <c r="F121" s="169"/>
      <c r="G121" s="169"/>
      <c r="H121" s="169"/>
    </row>
    <row r="122" spans="1:8" s="203" customFormat="1" ht="16" x14ac:dyDescent="0.2">
      <c r="A122" s="170" t="s">
        <v>400</v>
      </c>
      <c r="B122" s="169"/>
      <c r="C122" s="160"/>
      <c r="D122" s="169"/>
      <c r="E122" s="169"/>
      <c r="F122" s="169"/>
      <c r="G122" s="169"/>
      <c r="H122" s="169"/>
    </row>
    <row r="123" spans="1:8" s="203" customFormat="1" ht="16" x14ac:dyDescent="0.2">
      <c r="A123" s="170" t="s">
        <v>401</v>
      </c>
      <c r="B123" s="169"/>
      <c r="C123" s="160"/>
      <c r="D123" s="169"/>
      <c r="E123" s="169"/>
      <c r="F123" s="169"/>
      <c r="G123" s="169"/>
      <c r="H123" s="169"/>
    </row>
    <row r="124" spans="1:8" s="203" customFormat="1" ht="16" x14ac:dyDescent="0.2">
      <c r="A124" s="170" t="s">
        <v>402</v>
      </c>
      <c r="B124" s="169"/>
      <c r="C124" s="160"/>
      <c r="D124" s="169"/>
      <c r="E124" s="169"/>
      <c r="F124" s="169"/>
      <c r="G124" s="169"/>
      <c r="H124" s="169"/>
    </row>
    <row r="125" spans="1:8" s="203" customFormat="1" ht="16" x14ac:dyDescent="0.2">
      <c r="A125" s="170" t="s">
        <v>403</v>
      </c>
      <c r="B125" s="169"/>
      <c r="C125" s="160"/>
      <c r="D125" s="169"/>
      <c r="E125" s="169"/>
      <c r="F125" s="169"/>
      <c r="G125" s="169"/>
      <c r="H125" s="169"/>
    </row>
    <row r="126" spans="1:8" s="203" customFormat="1" ht="16" x14ac:dyDescent="0.2">
      <c r="A126" s="170" t="s">
        <v>404</v>
      </c>
      <c r="B126" s="169"/>
      <c r="C126" s="160"/>
      <c r="D126" s="169"/>
      <c r="E126" s="169"/>
      <c r="F126" s="169"/>
      <c r="G126" s="169"/>
      <c r="H126" s="169"/>
    </row>
    <row r="127" spans="1:8" s="203" customFormat="1" ht="16" x14ac:dyDescent="0.2">
      <c r="A127" s="170" t="s">
        <v>405</v>
      </c>
      <c r="B127" s="169"/>
      <c r="C127" s="160"/>
      <c r="D127" s="169"/>
      <c r="E127" s="169"/>
      <c r="F127" s="169"/>
      <c r="G127" s="169"/>
      <c r="H127" s="169"/>
    </row>
    <row r="128" spans="1:8" s="203" customFormat="1" ht="16" x14ac:dyDescent="0.2">
      <c r="A128" s="170" t="s">
        <v>406</v>
      </c>
      <c r="B128" s="169"/>
      <c r="C128" s="160"/>
      <c r="D128" s="169"/>
      <c r="E128" s="169"/>
      <c r="F128" s="169"/>
      <c r="G128" s="169"/>
      <c r="H128" s="169"/>
    </row>
    <row r="129" spans="1:8" s="203" customFormat="1" ht="16" x14ac:dyDescent="0.2">
      <c r="A129" s="170" t="s">
        <v>407</v>
      </c>
      <c r="B129" s="169"/>
      <c r="C129" s="160"/>
      <c r="D129" s="169"/>
      <c r="E129" s="169"/>
      <c r="F129" s="169"/>
      <c r="G129" s="169"/>
      <c r="H129" s="169"/>
    </row>
    <row r="130" spans="1:8" s="203" customFormat="1" ht="16" x14ac:dyDescent="0.2">
      <c r="A130" s="170" t="s">
        <v>408</v>
      </c>
      <c r="B130" s="169"/>
      <c r="C130" s="160"/>
      <c r="D130" s="169"/>
      <c r="E130" s="169"/>
      <c r="F130" s="169"/>
      <c r="G130" s="169"/>
      <c r="H130" s="169"/>
    </row>
    <row r="131" spans="1:8" s="203" customFormat="1" ht="16" x14ac:dyDescent="0.2">
      <c r="A131" s="170" t="s">
        <v>409</v>
      </c>
      <c r="B131" s="169"/>
      <c r="C131" s="160"/>
      <c r="D131" s="169"/>
      <c r="E131" s="169"/>
      <c r="F131" s="169"/>
      <c r="G131" s="169"/>
      <c r="H131" s="169"/>
    </row>
    <row r="132" spans="1:8" s="203" customFormat="1" ht="16" x14ac:dyDescent="0.2">
      <c r="A132" s="170" t="s">
        <v>410</v>
      </c>
      <c r="B132" s="169"/>
      <c r="C132" s="160"/>
      <c r="D132" s="169"/>
      <c r="E132" s="169"/>
      <c r="F132" s="169"/>
      <c r="G132" s="169"/>
      <c r="H132" s="169"/>
    </row>
    <row r="133" spans="1:8" s="203" customFormat="1" ht="16" x14ac:dyDescent="0.2">
      <c r="A133" s="170" t="s">
        <v>411</v>
      </c>
      <c r="B133" s="169"/>
      <c r="C133" s="160"/>
      <c r="D133" s="169"/>
      <c r="E133" s="169"/>
      <c r="F133" s="169"/>
      <c r="G133" s="169"/>
      <c r="H133" s="169"/>
    </row>
    <row r="134" spans="1:8" s="203" customFormat="1" ht="16" x14ac:dyDescent="0.2">
      <c r="A134" s="170" t="s">
        <v>412</v>
      </c>
      <c r="B134" s="169"/>
      <c r="C134" s="160"/>
      <c r="D134" s="169"/>
      <c r="E134" s="169"/>
      <c r="F134" s="169"/>
      <c r="G134" s="169"/>
      <c r="H134" s="169"/>
    </row>
    <row r="135" spans="1:8" s="203" customFormat="1" ht="16" x14ac:dyDescent="0.2">
      <c r="A135" s="170" t="s">
        <v>413</v>
      </c>
      <c r="B135" s="169"/>
      <c r="C135" s="160"/>
      <c r="D135" s="169"/>
      <c r="E135" s="169"/>
      <c r="F135" s="169"/>
      <c r="G135" s="169"/>
      <c r="H135" s="169"/>
    </row>
    <row r="136" spans="1:8" s="203" customFormat="1" ht="16" x14ac:dyDescent="0.2">
      <c r="A136" s="170" t="s">
        <v>414</v>
      </c>
      <c r="B136" s="169"/>
      <c r="C136" s="160"/>
      <c r="D136" s="169"/>
      <c r="E136" s="169"/>
      <c r="F136" s="169"/>
      <c r="G136" s="169"/>
      <c r="H136" s="169"/>
    </row>
    <row r="137" spans="1:8" s="203" customFormat="1" ht="16" x14ac:dyDescent="0.2">
      <c r="A137" s="170" t="s">
        <v>415</v>
      </c>
      <c r="B137" s="169"/>
      <c r="C137" s="160"/>
      <c r="D137" s="169"/>
      <c r="E137" s="169"/>
      <c r="F137" s="169"/>
      <c r="G137" s="169"/>
      <c r="H137" s="169"/>
    </row>
    <row r="138" spans="1:8" s="203" customFormat="1" x14ac:dyDescent="0.2">
      <c r="A138" s="168"/>
      <c r="B138" s="160"/>
      <c r="C138" s="160"/>
      <c r="D138" s="169"/>
      <c r="E138" s="169"/>
      <c r="F138" s="169"/>
      <c r="G138" s="169"/>
      <c r="H138" s="169"/>
    </row>
    <row r="139" spans="1:8" s="203" customFormat="1" ht="38" customHeight="1" x14ac:dyDescent="0.2">
      <c r="A139" s="211" t="s">
        <v>321</v>
      </c>
      <c r="B139" s="208" t="str">
        <f>IF('SMART Format'!C41&lt;&gt;"",'SMART Format'!C41,"N/A")</f>
        <v>Unit will participate in a STEM Kit activity before 1 July 2022.</v>
      </c>
      <c r="C139" s="208"/>
      <c r="D139" s="208"/>
      <c r="E139" s="208"/>
      <c r="F139" s="208"/>
      <c r="G139" s="169"/>
      <c r="H139" s="169"/>
    </row>
    <row r="140" spans="1:8" s="203" customFormat="1" ht="16" x14ac:dyDescent="0.2">
      <c r="A140" s="207" t="s">
        <v>221</v>
      </c>
      <c r="B140" s="209" t="s">
        <v>322</v>
      </c>
      <c r="C140" s="209" t="s">
        <v>195</v>
      </c>
      <c r="D140" s="209" t="s">
        <v>196</v>
      </c>
      <c r="E140" s="209" t="s">
        <v>197</v>
      </c>
      <c r="F140" s="209" t="s">
        <v>198</v>
      </c>
      <c r="G140" s="169"/>
      <c r="H140" s="169"/>
    </row>
    <row r="141" spans="1:8" s="203" customFormat="1" ht="16" x14ac:dyDescent="0.2">
      <c r="A141" s="170" t="s">
        <v>417</v>
      </c>
      <c r="B141" s="169"/>
      <c r="C141" s="160"/>
      <c r="D141" s="169"/>
      <c r="E141" s="169"/>
      <c r="F141" s="169"/>
      <c r="G141" s="169"/>
      <c r="H141" s="169"/>
    </row>
    <row r="142" spans="1:8" s="203" customFormat="1" ht="16" x14ac:dyDescent="0.2">
      <c r="A142" s="170" t="s">
        <v>418</v>
      </c>
      <c r="B142" s="169"/>
      <c r="C142" s="160"/>
      <c r="D142" s="169"/>
      <c r="E142" s="169"/>
      <c r="F142" s="169"/>
      <c r="G142" s="169"/>
      <c r="H142" s="169"/>
    </row>
    <row r="143" spans="1:8" s="203" customFormat="1" ht="16" x14ac:dyDescent="0.2">
      <c r="A143" s="170" t="s">
        <v>419</v>
      </c>
      <c r="B143" s="169"/>
      <c r="C143" s="160"/>
      <c r="D143" s="169"/>
      <c r="E143" s="169"/>
      <c r="F143" s="169"/>
      <c r="G143" s="169"/>
      <c r="H143" s="169"/>
    </row>
    <row r="144" spans="1:8" s="203" customFormat="1" ht="16" x14ac:dyDescent="0.2">
      <c r="A144" s="170" t="s">
        <v>420</v>
      </c>
      <c r="B144" s="169"/>
      <c r="C144" s="160"/>
      <c r="D144" s="169"/>
      <c r="E144" s="169"/>
      <c r="F144" s="169"/>
      <c r="G144" s="169"/>
      <c r="H144" s="169"/>
    </row>
    <row r="145" spans="1:8" s="203" customFormat="1" ht="16" x14ac:dyDescent="0.2">
      <c r="A145" s="170" t="s">
        <v>421</v>
      </c>
      <c r="B145" s="169"/>
      <c r="C145" s="160"/>
      <c r="D145" s="169"/>
      <c r="E145" s="169"/>
      <c r="F145" s="169"/>
      <c r="G145" s="169"/>
      <c r="H145" s="169"/>
    </row>
    <row r="146" spans="1:8" s="203" customFormat="1" ht="16" x14ac:dyDescent="0.2">
      <c r="A146" s="170" t="s">
        <v>422</v>
      </c>
      <c r="B146" s="169"/>
      <c r="C146" s="160"/>
      <c r="D146" s="169"/>
      <c r="E146" s="169"/>
      <c r="F146" s="169"/>
      <c r="G146" s="169"/>
      <c r="H146" s="169"/>
    </row>
    <row r="147" spans="1:8" s="203" customFormat="1" ht="16" x14ac:dyDescent="0.2">
      <c r="A147" s="170" t="s">
        <v>423</v>
      </c>
      <c r="B147" s="169"/>
      <c r="C147" s="160"/>
      <c r="D147" s="169"/>
      <c r="E147" s="169"/>
      <c r="F147" s="169"/>
      <c r="G147" s="169"/>
      <c r="H147" s="169"/>
    </row>
    <row r="148" spans="1:8" s="203" customFormat="1" ht="16" x14ac:dyDescent="0.2">
      <c r="A148" s="170" t="s">
        <v>424</v>
      </c>
      <c r="B148" s="169"/>
      <c r="C148" s="160"/>
      <c r="D148" s="169"/>
      <c r="E148" s="169"/>
      <c r="F148" s="169"/>
      <c r="G148" s="169"/>
      <c r="H148" s="169"/>
    </row>
    <row r="149" spans="1:8" s="203" customFormat="1" ht="16" x14ac:dyDescent="0.2">
      <c r="A149" s="170" t="s">
        <v>425</v>
      </c>
      <c r="B149" s="169"/>
      <c r="C149" s="160"/>
      <c r="D149" s="169"/>
      <c r="E149" s="169"/>
      <c r="F149" s="169"/>
      <c r="G149" s="169"/>
      <c r="H149" s="169"/>
    </row>
    <row r="150" spans="1:8" s="203" customFormat="1" ht="16" x14ac:dyDescent="0.2">
      <c r="A150" s="170" t="s">
        <v>426</v>
      </c>
      <c r="B150" s="169"/>
      <c r="C150" s="160"/>
      <c r="D150" s="169"/>
      <c r="E150" s="169"/>
      <c r="F150" s="169"/>
      <c r="G150" s="169"/>
      <c r="H150" s="169"/>
    </row>
    <row r="151" spans="1:8" s="203" customFormat="1" ht="16" x14ac:dyDescent="0.2">
      <c r="A151" s="170" t="s">
        <v>427</v>
      </c>
      <c r="B151" s="169"/>
      <c r="C151" s="160"/>
      <c r="D151" s="169"/>
      <c r="E151" s="169"/>
      <c r="F151" s="169"/>
      <c r="G151" s="169"/>
      <c r="H151" s="169"/>
    </row>
    <row r="152" spans="1:8" s="203" customFormat="1" ht="16" x14ac:dyDescent="0.2">
      <c r="A152" s="170" t="s">
        <v>428</v>
      </c>
      <c r="B152" s="169"/>
      <c r="C152" s="160"/>
      <c r="D152" s="169"/>
      <c r="E152" s="169"/>
      <c r="F152" s="169"/>
      <c r="G152" s="169"/>
      <c r="H152" s="169"/>
    </row>
    <row r="153" spans="1:8" s="203" customFormat="1" ht="16" x14ac:dyDescent="0.2">
      <c r="A153" s="170" t="s">
        <v>429</v>
      </c>
      <c r="B153" s="169"/>
      <c r="C153" s="160"/>
      <c r="D153" s="169"/>
      <c r="E153" s="169"/>
      <c r="F153" s="169"/>
      <c r="G153" s="169"/>
      <c r="H153" s="169"/>
    </row>
    <row r="154" spans="1:8" s="203" customFormat="1" ht="16" x14ac:dyDescent="0.2">
      <c r="A154" s="170" t="s">
        <v>430</v>
      </c>
      <c r="B154" s="169"/>
      <c r="C154" s="160"/>
      <c r="D154" s="169"/>
      <c r="E154" s="169"/>
      <c r="F154" s="169"/>
      <c r="G154" s="169"/>
      <c r="H154" s="169"/>
    </row>
    <row r="155" spans="1:8" s="203" customFormat="1" ht="16" x14ac:dyDescent="0.2">
      <c r="A155" s="170" t="s">
        <v>431</v>
      </c>
      <c r="B155" s="169"/>
      <c r="C155" s="160"/>
      <c r="D155" s="169"/>
      <c r="E155" s="169"/>
      <c r="F155" s="169"/>
      <c r="G155" s="169"/>
      <c r="H155" s="169"/>
    </row>
    <row r="156" spans="1:8" s="203" customFormat="1" ht="16" x14ac:dyDescent="0.2">
      <c r="A156" s="170" t="s">
        <v>432</v>
      </c>
      <c r="B156" s="169"/>
      <c r="C156" s="160"/>
      <c r="D156" s="169"/>
      <c r="E156" s="169"/>
      <c r="F156" s="169"/>
      <c r="G156" s="169"/>
      <c r="H156" s="169"/>
    </row>
    <row r="157" spans="1:8" s="203" customFormat="1" ht="16" x14ac:dyDescent="0.2">
      <c r="A157" s="170" t="s">
        <v>433</v>
      </c>
      <c r="B157" s="169"/>
      <c r="C157" s="160"/>
      <c r="D157" s="169"/>
      <c r="E157" s="169"/>
      <c r="F157" s="169"/>
      <c r="G157" s="169"/>
      <c r="H157" s="169"/>
    </row>
    <row r="158" spans="1:8" s="203" customFormat="1" ht="16" x14ac:dyDescent="0.2">
      <c r="A158" s="170" t="s">
        <v>434</v>
      </c>
      <c r="B158" s="169"/>
      <c r="C158" s="160"/>
      <c r="D158" s="169"/>
      <c r="E158" s="169"/>
      <c r="F158" s="169"/>
      <c r="G158" s="169"/>
      <c r="H158" s="169"/>
    </row>
    <row r="159" spans="1:8" s="203" customFormat="1" ht="16" x14ac:dyDescent="0.2">
      <c r="A159" s="170" t="s">
        <v>435</v>
      </c>
      <c r="B159" s="169"/>
      <c r="C159" s="160"/>
      <c r="D159" s="169"/>
      <c r="E159" s="169"/>
      <c r="F159" s="169"/>
      <c r="G159" s="169"/>
      <c r="H159" s="169"/>
    </row>
    <row r="160" spans="1:8" s="203" customFormat="1" ht="16" x14ac:dyDescent="0.2">
      <c r="A160" s="170" t="s">
        <v>436</v>
      </c>
      <c r="B160" s="169"/>
      <c r="C160" s="160"/>
      <c r="D160" s="169"/>
      <c r="E160" s="169"/>
      <c r="F160" s="169"/>
      <c r="G160" s="169"/>
      <c r="H160" s="169"/>
    </row>
    <row r="161" spans="1:8" s="203" customFormat="1" x14ac:dyDescent="0.2">
      <c r="A161" s="170"/>
      <c r="B161" s="160"/>
      <c r="C161" s="160"/>
      <c r="D161" s="169"/>
      <c r="E161" s="169"/>
      <c r="F161" s="169"/>
      <c r="G161" s="169"/>
      <c r="H161" s="169"/>
    </row>
    <row r="162" spans="1:8" s="203" customFormat="1" ht="38" customHeight="1" x14ac:dyDescent="0.2">
      <c r="A162" s="211" t="s">
        <v>323</v>
      </c>
      <c r="B162" s="208" t="str">
        <f>IF('SMART Format'!C47&lt;&gt;"",'SMART Format'!C47,"N/A")</f>
        <v>N/A</v>
      </c>
      <c r="C162" s="208"/>
      <c r="D162" s="208"/>
      <c r="E162" s="208"/>
      <c r="F162" s="208"/>
      <c r="G162" s="169"/>
      <c r="H162" s="169"/>
    </row>
    <row r="163" spans="1:8" s="203" customFormat="1" ht="16" x14ac:dyDescent="0.2">
      <c r="A163" s="207" t="s">
        <v>221</v>
      </c>
      <c r="B163" s="209" t="s">
        <v>324</v>
      </c>
      <c r="C163" s="209" t="s">
        <v>195</v>
      </c>
      <c r="D163" s="209" t="s">
        <v>196</v>
      </c>
      <c r="E163" s="209" t="s">
        <v>197</v>
      </c>
      <c r="F163" s="209" t="s">
        <v>198</v>
      </c>
      <c r="G163" s="169"/>
      <c r="H163" s="169"/>
    </row>
    <row r="164" spans="1:8" s="203" customFormat="1" ht="16" x14ac:dyDescent="0.2">
      <c r="A164" s="170" t="s">
        <v>437</v>
      </c>
      <c r="B164" s="169"/>
      <c r="C164" s="160"/>
      <c r="D164" s="169"/>
      <c r="E164" s="169"/>
      <c r="F164" s="169"/>
      <c r="G164" s="169"/>
      <c r="H164" s="169"/>
    </row>
    <row r="165" spans="1:8" s="203" customFormat="1" ht="16" x14ac:dyDescent="0.2">
      <c r="A165" s="170" t="s">
        <v>438</v>
      </c>
      <c r="B165" s="169"/>
      <c r="C165" s="160"/>
      <c r="D165" s="169"/>
      <c r="E165" s="169"/>
      <c r="F165" s="169"/>
      <c r="G165" s="169"/>
      <c r="H165" s="169"/>
    </row>
    <row r="166" spans="1:8" s="203" customFormat="1" ht="16" x14ac:dyDescent="0.2">
      <c r="A166" s="170" t="s">
        <v>439</v>
      </c>
      <c r="B166" s="169"/>
      <c r="C166" s="160"/>
      <c r="D166" s="169"/>
      <c r="E166" s="169"/>
      <c r="F166" s="169"/>
      <c r="G166" s="169"/>
      <c r="H166" s="169"/>
    </row>
    <row r="167" spans="1:8" s="203" customFormat="1" ht="16" x14ac:dyDescent="0.2">
      <c r="A167" s="170" t="s">
        <v>440</v>
      </c>
      <c r="B167" s="169"/>
      <c r="C167" s="160"/>
      <c r="D167" s="169"/>
      <c r="E167" s="169"/>
      <c r="F167" s="169"/>
      <c r="G167" s="169"/>
      <c r="H167" s="169"/>
    </row>
    <row r="168" spans="1:8" s="203" customFormat="1" ht="16" x14ac:dyDescent="0.2">
      <c r="A168" s="170" t="s">
        <v>441</v>
      </c>
      <c r="B168" s="169"/>
      <c r="C168" s="160"/>
      <c r="D168" s="169"/>
      <c r="E168" s="169"/>
      <c r="F168" s="169"/>
      <c r="G168" s="169"/>
      <c r="H168" s="169"/>
    </row>
    <row r="169" spans="1:8" s="203" customFormat="1" ht="16" x14ac:dyDescent="0.2">
      <c r="A169" s="170" t="s">
        <v>442</v>
      </c>
      <c r="B169" s="169"/>
      <c r="C169" s="160"/>
      <c r="D169" s="169"/>
      <c r="E169" s="169"/>
      <c r="F169" s="169"/>
      <c r="G169" s="169"/>
      <c r="H169" s="169"/>
    </row>
    <row r="170" spans="1:8" s="203" customFormat="1" ht="16" x14ac:dyDescent="0.2">
      <c r="A170" s="170" t="s">
        <v>443</v>
      </c>
      <c r="B170" s="169"/>
      <c r="C170" s="160"/>
      <c r="D170" s="169"/>
      <c r="E170" s="169"/>
      <c r="F170" s="169"/>
      <c r="G170" s="169"/>
      <c r="H170" s="169"/>
    </row>
    <row r="171" spans="1:8" s="203" customFormat="1" ht="16" x14ac:dyDescent="0.2">
      <c r="A171" s="170" t="s">
        <v>444</v>
      </c>
      <c r="B171" s="169"/>
      <c r="C171" s="160"/>
      <c r="D171" s="169"/>
      <c r="E171" s="169"/>
      <c r="F171" s="169"/>
      <c r="G171" s="169"/>
      <c r="H171" s="169"/>
    </row>
    <row r="172" spans="1:8" s="203" customFormat="1" ht="16" x14ac:dyDescent="0.2">
      <c r="A172" s="170" t="s">
        <v>445</v>
      </c>
      <c r="B172" s="169"/>
      <c r="C172" s="160"/>
      <c r="D172" s="169"/>
      <c r="E172" s="169"/>
      <c r="F172" s="169"/>
      <c r="G172" s="169"/>
      <c r="H172" s="169"/>
    </row>
    <row r="173" spans="1:8" s="203" customFormat="1" ht="16" x14ac:dyDescent="0.2">
      <c r="A173" s="170" t="s">
        <v>446</v>
      </c>
      <c r="B173" s="169"/>
      <c r="C173" s="160"/>
      <c r="D173" s="169"/>
      <c r="E173" s="169"/>
      <c r="F173" s="169"/>
      <c r="G173" s="169"/>
      <c r="H173" s="169"/>
    </row>
    <row r="174" spans="1:8" s="203" customFormat="1" ht="16" x14ac:dyDescent="0.2">
      <c r="A174" s="170" t="s">
        <v>447</v>
      </c>
      <c r="B174" s="169"/>
      <c r="C174" s="160"/>
      <c r="D174" s="169"/>
      <c r="E174" s="169"/>
      <c r="F174" s="169"/>
      <c r="G174" s="169"/>
      <c r="H174" s="169"/>
    </row>
    <row r="175" spans="1:8" s="203" customFormat="1" ht="16" x14ac:dyDescent="0.2">
      <c r="A175" s="170" t="s">
        <v>448</v>
      </c>
      <c r="B175" s="169"/>
      <c r="C175" s="160"/>
      <c r="D175" s="169"/>
      <c r="E175" s="169"/>
      <c r="F175" s="169"/>
      <c r="G175" s="169"/>
      <c r="H175" s="169"/>
    </row>
    <row r="176" spans="1:8" s="203" customFormat="1" ht="16" x14ac:dyDescent="0.2">
      <c r="A176" s="170" t="s">
        <v>449</v>
      </c>
      <c r="B176" s="169"/>
      <c r="C176" s="160"/>
      <c r="D176" s="169"/>
      <c r="E176" s="169"/>
      <c r="F176" s="169"/>
      <c r="G176" s="169"/>
      <c r="H176" s="169"/>
    </row>
    <row r="177" spans="1:8" s="203" customFormat="1" ht="16" x14ac:dyDescent="0.2">
      <c r="A177" s="170" t="s">
        <v>450</v>
      </c>
      <c r="B177" s="169"/>
      <c r="C177" s="160"/>
      <c r="D177" s="169"/>
      <c r="E177" s="169"/>
      <c r="F177" s="169"/>
      <c r="G177" s="169"/>
      <c r="H177" s="169"/>
    </row>
    <row r="178" spans="1:8" s="203" customFormat="1" ht="16" x14ac:dyDescent="0.2">
      <c r="A178" s="170" t="s">
        <v>451</v>
      </c>
      <c r="B178" s="169"/>
      <c r="C178" s="160"/>
      <c r="D178" s="169"/>
      <c r="E178" s="169"/>
      <c r="F178" s="169"/>
      <c r="G178" s="169"/>
      <c r="H178" s="169"/>
    </row>
    <row r="179" spans="1:8" s="203" customFormat="1" ht="16" x14ac:dyDescent="0.2">
      <c r="A179" s="170" t="s">
        <v>452</v>
      </c>
      <c r="B179" s="169"/>
      <c r="C179" s="160"/>
      <c r="D179" s="169"/>
      <c r="E179" s="169"/>
      <c r="F179" s="169"/>
      <c r="G179" s="169"/>
      <c r="H179" s="169"/>
    </row>
    <row r="180" spans="1:8" s="203" customFormat="1" ht="16" x14ac:dyDescent="0.2">
      <c r="A180" s="170" t="s">
        <v>453</v>
      </c>
      <c r="B180" s="169"/>
      <c r="C180" s="160"/>
      <c r="D180" s="169"/>
      <c r="E180" s="169"/>
      <c r="F180" s="169"/>
      <c r="G180" s="169"/>
      <c r="H180" s="169"/>
    </row>
    <row r="181" spans="1:8" s="203" customFormat="1" ht="16" x14ac:dyDescent="0.2">
      <c r="A181" s="170" t="s">
        <v>454</v>
      </c>
      <c r="B181" s="169"/>
      <c r="C181" s="160"/>
      <c r="D181" s="169"/>
      <c r="E181" s="169"/>
      <c r="F181" s="169"/>
      <c r="G181" s="169"/>
      <c r="H181" s="169"/>
    </row>
    <row r="182" spans="1:8" s="203" customFormat="1" ht="16" x14ac:dyDescent="0.2">
      <c r="A182" s="170" t="s">
        <v>455</v>
      </c>
      <c r="B182" s="169"/>
      <c r="C182" s="160"/>
      <c r="D182" s="169"/>
      <c r="E182" s="169"/>
      <c r="F182" s="169"/>
      <c r="G182" s="169"/>
      <c r="H182" s="169"/>
    </row>
    <row r="183" spans="1:8" s="203" customFormat="1" ht="16" x14ac:dyDescent="0.2">
      <c r="A183" s="170" t="s">
        <v>456</v>
      </c>
      <c r="B183" s="169"/>
      <c r="C183" s="160"/>
      <c r="D183" s="169"/>
      <c r="E183" s="169"/>
      <c r="F183" s="169"/>
      <c r="G183" s="169"/>
      <c r="H183" s="169"/>
    </row>
    <row r="184" spans="1:8" s="203" customFormat="1" x14ac:dyDescent="0.2">
      <c r="A184" s="170"/>
      <c r="B184" s="160"/>
      <c r="C184" s="160"/>
      <c r="D184" s="169"/>
      <c r="E184" s="169"/>
      <c r="F184" s="169"/>
      <c r="G184" s="169"/>
      <c r="H184" s="169"/>
    </row>
    <row r="185" spans="1:8" s="203" customFormat="1" ht="38" customHeight="1" x14ac:dyDescent="0.2">
      <c r="A185" s="207" t="s">
        <v>325</v>
      </c>
      <c r="B185" s="208" t="str">
        <f>IF('SMART Format'!C53&lt;&gt;"",'SMART Format'!C53,"N/A")</f>
        <v>Unit will have a HFZ activity every month to increase physical fitness abilities of cadets.</v>
      </c>
      <c r="C185" s="208"/>
      <c r="D185" s="208"/>
      <c r="E185" s="208"/>
      <c r="F185" s="208"/>
      <c r="G185" s="169"/>
      <c r="H185" s="169"/>
    </row>
    <row r="186" spans="1:8" s="203" customFormat="1" ht="16" x14ac:dyDescent="0.2">
      <c r="A186" s="207" t="s">
        <v>221</v>
      </c>
      <c r="B186" s="209" t="s">
        <v>326</v>
      </c>
      <c r="C186" s="209" t="s">
        <v>195</v>
      </c>
      <c r="D186" s="209" t="s">
        <v>196</v>
      </c>
      <c r="E186" s="209" t="s">
        <v>197</v>
      </c>
      <c r="F186" s="209" t="s">
        <v>198</v>
      </c>
      <c r="G186" s="169"/>
      <c r="H186" s="169"/>
    </row>
    <row r="187" spans="1:8" s="203" customFormat="1" ht="16" x14ac:dyDescent="0.2">
      <c r="A187" s="170" t="s">
        <v>457</v>
      </c>
      <c r="B187" s="169"/>
      <c r="C187" s="160"/>
      <c r="D187" s="169"/>
      <c r="E187" s="169"/>
      <c r="F187" s="169"/>
      <c r="G187" s="169"/>
      <c r="H187" s="169"/>
    </row>
    <row r="188" spans="1:8" s="203" customFormat="1" ht="16" x14ac:dyDescent="0.2">
      <c r="A188" s="170" t="s">
        <v>458</v>
      </c>
      <c r="B188" s="169"/>
      <c r="C188" s="160"/>
      <c r="D188" s="169"/>
      <c r="E188" s="169"/>
      <c r="F188" s="169"/>
      <c r="G188" s="169"/>
      <c r="H188" s="169"/>
    </row>
    <row r="189" spans="1:8" s="203" customFormat="1" ht="16" x14ac:dyDescent="0.2">
      <c r="A189" s="170" t="s">
        <v>459</v>
      </c>
      <c r="B189" s="169"/>
      <c r="C189" s="160"/>
      <c r="D189" s="169"/>
      <c r="E189" s="169"/>
      <c r="F189" s="169"/>
      <c r="G189" s="169"/>
      <c r="H189" s="169"/>
    </row>
    <row r="190" spans="1:8" s="203" customFormat="1" ht="16" x14ac:dyDescent="0.2">
      <c r="A190" s="170" t="s">
        <v>460</v>
      </c>
      <c r="B190" s="169"/>
      <c r="C190" s="160"/>
      <c r="D190" s="169"/>
      <c r="E190" s="169"/>
      <c r="F190" s="169"/>
      <c r="G190" s="169"/>
      <c r="H190" s="169"/>
    </row>
    <row r="191" spans="1:8" s="203" customFormat="1" ht="16" x14ac:dyDescent="0.2">
      <c r="A191" s="170" t="s">
        <v>461</v>
      </c>
      <c r="B191" s="169"/>
      <c r="C191" s="160"/>
      <c r="D191" s="169"/>
      <c r="E191" s="169"/>
      <c r="F191" s="169"/>
      <c r="G191" s="169"/>
      <c r="H191" s="169"/>
    </row>
    <row r="192" spans="1:8" s="203" customFormat="1" ht="16" x14ac:dyDescent="0.2">
      <c r="A192" s="170" t="s">
        <v>462</v>
      </c>
      <c r="B192" s="169"/>
      <c r="C192" s="160"/>
      <c r="D192" s="169"/>
      <c r="E192" s="169"/>
      <c r="F192" s="169"/>
      <c r="G192" s="169"/>
      <c r="H192" s="169"/>
    </row>
    <row r="193" spans="1:8" s="203" customFormat="1" ht="16" x14ac:dyDescent="0.2">
      <c r="A193" s="170" t="s">
        <v>463</v>
      </c>
      <c r="B193" s="169"/>
      <c r="C193" s="160"/>
      <c r="D193" s="169"/>
      <c r="E193" s="169"/>
      <c r="F193" s="169"/>
      <c r="G193" s="169"/>
      <c r="H193" s="169"/>
    </row>
    <row r="194" spans="1:8" s="203" customFormat="1" ht="16" x14ac:dyDescent="0.2">
      <c r="A194" s="170" t="s">
        <v>464</v>
      </c>
      <c r="B194" s="169"/>
      <c r="C194" s="160"/>
      <c r="D194" s="169"/>
      <c r="E194" s="169"/>
      <c r="F194" s="169"/>
      <c r="G194" s="169"/>
      <c r="H194" s="169"/>
    </row>
    <row r="195" spans="1:8" s="203" customFormat="1" ht="16" x14ac:dyDescent="0.2">
      <c r="A195" s="170" t="s">
        <v>465</v>
      </c>
      <c r="B195" s="169"/>
      <c r="C195" s="160"/>
      <c r="D195" s="169"/>
      <c r="E195" s="169"/>
      <c r="F195" s="169"/>
      <c r="G195" s="169"/>
      <c r="H195" s="169"/>
    </row>
    <row r="196" spans="1:8" s="203" customFormat="1" ht="16" x14ac:dyDescent="0.2">
      <c r="A196" s="170" t="s">
        <v>466</v>
      </c>
      <c r="B196" s="169"/>
      <c r="C196" s="160"/>
      <c r="D196" s="169"/>
      <c r="E196" s="169"/>
      <c r="F196" s="169"/>
      <c r="G196" s="169"/>
      <c r="H196" s="169"/>
    </row>
    <row r="197" spans="1:8" s="203" customFormat="1" ht="16" x14ac:dyDescent="0.2">
      <c r="A197" s="170" t="s">
        <v>467</v>
      </c>
      <c r="B197" s="169"/>
      <c r="C197" s="160"/>
      <c r="D197" s="169"/>
      <c r="E197" s="169"/>
      <c r="F197" s="169"/>
      <c r="G197" s="169"/>
      <c r="H197" s="169"/>
    </row>
    <row r="198" spans="1:8" s="203" customFormat="1" ht="16" x14ac:dyDescent="0.2">
      <c r="A198" s="170" t="s">
        <v>468</v>
      </c>
      <c r="B198" s="169"/>
      <c r="C198" s="160"/>
      <c r="D198" s="169"/>
      <c r="E198" s="169"/>
      <c r="F198" s="169"/>
      <c r="G198" s="169"/>
      <c r="H198" s="169"/>
    </row>
    <row r="199" spans="1:8" s="203" customFormat="1" ht="16" x14ac:dyDescent="0.2">
      <c r="A199" s="170" t="s">
        <v>469</v>
      </c>
      <c r="B199" s="169"/>
      <c r="C199" s="160"/>
      <c r="D199" s="169"/>
      <c r="E199" s="169"/>
      <c r="F199" s="169"/>
      <c r="G199" s="169"/>
      <c r="H199" s="169"/>
    </row>
    <row r="200" spans="1:8" s="203" customFormat="1" ht="16" x14ac:dyDescent="0.2">
      <c r="A200" s="170" t="s">
        <v>470</v>
      </c>
      <c r="B200" s="169"/>
      <c r="C200" s="160"/>
      <c r="D200" s="169"/>
      <c r="E200" s="169"/>
      <c r="F200" s="169"/>
      <c r="G200" s="169"/>
      <c r="H200" s="169"/>
    </row>
    <row r="201" spans="1:8" s="203" customFormat="1" ht="16" x14ac:dyDescent="0.2">
      <c r="A201" s="170" t="s">
        <v>471</v>
      </c>
      <c r="B201" s="169"/>
      <c r="C201" s="160"/>
      <c r="D201" s="169"/>
      <c r="E201" s="169"/>
      <c r="F201" s="169"/>
      <c r="G201" s="169"/>
      <c r="H201" s="169"/>
    </row>
    <row r="202" spans="1:8" s="203" customFormat="1" ht="16" x14ac:dyDescent="0.2">
      <c r="A202" s="170" t="s">
        <v>472</v>
      </c>
      <c r="B202" s="169"/>
      <c r="C202" s="160"/>
      <c r="D202" s="169"/>
      <c r="E202" s="169"/>
      <c r="F202" s="169"/>
      <c r="G202" s="169"/>
      <c r="H202" s="169"/>
    </row>
    <row r="203" spans="1:8" s="203" customFormat="1" ht="16" x14ac:dyDescent="0.2">
      <c r="A203" s="170" t="s">
        <v>473</v>
      </c>
      <c r="B203" s="169"/>
      <c r="C203" s="160"/>
      <c r="D203" s="169"/>
      <c r="E203" s="169"/>
      <c r="F203" s="169"/>
      <c r="G203" s="169"/>
      <c r="H203" s="169"/>
    </row>
    <row r="204" spans="1:8" s="203" customFormat="1" ht="16" x14ac:dyDescent="0.2">
      <c r="A204" s="170" t="s">
        <v>474</v>
      </c>
      <c r="B204" s="169"/>
      <c r="C204" s="160"/>
      <c r="D204" s="169"/>
      <c r="E204" s="169"/>
      <c r="F204" s="169"/>
      <c r="G204" s="169"/>
      <c r="H204" s="169"/>
    </row>
    <row r="205" spans="1:8" s="203" customFormat="1" ht="16" x14ac:dyDescent="0.2">
      <c r="A205" s="170" t="s">
        <v>475</v>
      </c>
      <c r="B205" s="169"/>
      <c r="C205" s="160"/>
      <c r="D205" s="169"/>
      <c r="E205" s="169"/>
      <c r="F205" s="169"/>
      <c r="G205" s="169"/>
      <c r="H205" s="169"/>
    </row>
    <row r="206" spans="1:8" s="203" customFormat="1" ht="16" x14ac:dyDescent="0.2">
      <c r="A206" s="170" t="s">
        <v>476</v>
      </c>
      <c r="B206" s="169"/>
      <c r="C206" s="160"/>
      <c r="D206" s="169"/>
      <c r="E206" s="169"/>
      <c r="F206" s="169"/>
      <c r="G206" s="169"/>
      <c r="H206" s="169"/>
    </row>
    <row r="207" spans="1:8" s="203" customFormat="1" x14ac:dyDescent="0.2">
      <c r="A207" s="168"/>
      <c r="B207" s="160"/>
      <c r="C207" s="160"/>
      <c r="D207" s="169"/>
      <c r="E207" s="169"/>
      <c r="F207" s="169"/>
      <c r="G207" s="169"/>
      <c r="H207" s="169"/>
    </row>
    <row r="208" spans="1:8" s="203" customFormat="1" ht="38" customHeight="1" x14ac:dyDescent="0.2">
      <c r="A208" s="207" t="s">
        <v>327</v>
      </c>
      <c r="B208" s="208" t="str">
        <f>IF('SMART Format'!C59&lt;&gt;"",'SMART Format'!C59,"N/A")</f>
        <v>Achieve at least 80% passing PT scores each 180 days for 12 months</v>
      </c>
      <c r="C208" s="208"/>
      <c r="D208" s="208"/>
      <c r="E208" s="208"/>
      <c r="F208" s="208"/>
      <c r="G208" s="169"/>
      <c r="H208" s="169"/>
    </row>
    <row r="209" spans="1:8" s="203" customFormat="1" ht="16" x14ac:dyDescent="0.2">
      <c r="A209" s="207" t="s">
        <v>221</v>
      </c>
      <c r="B209" s="209" t="s">
        <v>328</v>
      </c>
      <c r="C209" s="209" t="s">
        <v>195</v>
      </c>
      <c r="D209" s="209" t="s">
        <v>196</v>
      </c>
      <c r="E209" s="209" t="s">
        <v>197</v>
      </c>
      <c r="F209" s="209" t="s">
        <v>198</v>
      </c>
      <c r="G209" s="169"/>
      <c r="H209" s="169"/>
    </row>
    <row r="210" spans="1:8" s="203" customFormat="1" ht="16" x14ac:dyDescent="0.2">
      <c r="A210" s="170" t="s">
        <v>477</v>
      </c>
      <c r="B210" s="169"/>
      <c r="C210" s="160"/>
      <c r="D210" s="169"/>
      <c r="E210" s="169"/>
      <c r="F210" s="169"/>
      <c r="G210" s="169"/>
      <c r="H210" s="169"/>
    </row>
    <row r="211" spans="1:8" s="203" customFormat="1" ht="16" x14ac:dyDescent="0.2">
      <c r="A211" s="170" t="s">
        <v>478</v>
      </c>
      <c r="B211" s="169"/>
      <c r="C211" s="160"/>
      <c r="D211" s="169"/>
      <c r="E211" s="169"/>
      <c r="F211" s="169"/>
      <c r="G211" s="169"/>
      <c r="H211" s="169"/>
    </row>
    <row r="212" spans="1:8" s="203" customFormat="1" ht="16" x14ac:dyDescent="0.2">
      <c r="A212" s="170" t="s">
        <v>479</v>
      </c>
      <c r="B212" s="169"/>
      <c r="C212" s="160"/>
      <c r="D212" s="169"/>
      <c r="E212" s="169"/>
      <c r="F212" s="169"/>
      <c r="G212" s="169"/>
      <c r="H212" s="169"/>
    </row>
    <row r="213" spans="1:8" s="203" customFormat="1" ht="16" x14ac:dyDescent="0.2">
      <c r="A213" s="170" t="s">
        <v>480</v>
      </c>
      <c r="B213" s="169"/>
      <c r="C213" s="160"/>
      <c r="D213" s="169"/>
      <c r="E213" s="169"/>
      <c r="F213" s="169"/>
      <c r="G213" s="169"/>
      <c r="H213" s="169"/>
    </row>
    <row r="214" spans="1:8" s="203" customFormat="1" ht="16" x14ac:dyDescent="0.2">
      <c r="A214" s="170" t="s">
        <v>481</v>
      </c>
      <c r="B214" s="169"/>
      <c r="C214" s="160"/>
      <c r="D214" s="169"/>
      <c r="E214" s="169"/>
      <c r="F214" s="169"/>
      <c r="G214" s="169"/>
      <c r="H214" s="169"/>
    </row>
    <row r="215" spans="1:8" s="203" customFormat="1" ht="16" x14ac:dyDescent="0.2">
      <c r="A215" s="170" t="s">
        <v>482</v>
      </c>
      <c r="B215" s="169"/>
      <c r="C215" s="160"/>
      <c r="D215" s="169"/>
      <c r="E215" s="169"/>
      <c r="F215" s="169"/>
      <c r="G215" s="169"/>
      <c r="H215" s="169"/>
    </row>
    <row r="216" spans="1:8" s="203" customFormat="1" ht="16" x14ac:dyDescent="0.2">
      <c r="A216" s="170" t="s">
        <v>483</v>
      </c>
      <c r="B216" s="169"/>
      <c r="C216" s="160"/>
      <c r="D216" s="169"/>
      <c r="E216" s="169"/>
      <c r="F216" s="169"/>
      <c r="G216" s="169"/>
      <c r="H216" s="169"/>
    </row>
    <row r="217" spans="1:8" s="203" customFormat="1" ht="16" x14ac:dyDescent="0.2">
      <c r="A217" s="170" t="s">
        <v>484</v>
      </c>
      <c r="B217" s="169"/>
      <c r="C217" s="160"/>
      <c r="D217" s="169"/>
      <c r="E217" s="169"/>
      <c r="F217" s="169"/>
      <c r="G217" s="169"/>
      <c r="H217" s="169"/>
    </row>
    <row r="218" spans="1:8" s="203" customFormat="1" ht="16" x14ac:dyDescent="0.2">
      <c r="A218" s="170" t="s">
        <v>485</v>
      </c>
      <c r="B218" s="169"/>
      <c r="C218" s="160"/>
      <c r="D218" s="169"/>
      <c r="E218" s="169"/>
      <c r="F218" s="169"/>
      <c r="G218" s="169"/>
      <c r="H218" s="169"/>
    </row>
    <row r="219" spans="1:8" s="203" customFormat="1" ht="16" x14ac:dyDescent="0.2">
      <c r="A219" s="170" t="s">
        <v>486</v>
      </c>
      <c r="B219" s="169"/>
      <c r="C219" s="160"/>
      <c r="D219" s="169"/>
      <c r="E219" s="169"/>
      <c r="F219" s="169"/>
      <c r="G219" s="169"/>
      <c r="H219" s="169"/>
    </row>
    <row r="220" spans="1:8" s="203" customFormat="1" ht="16" x14ac:dyDescent="0.2">
      <c r="A220" s="170" t="s">
        <v>487</v>
      </c>
      <c r="B220" s="169"/>
      <c r="C220" s="160"/>
      <c r="D220" s="169"/>
      <c r="E220" s="169"/>
      <c r="F220" s="169"/>
      <c r="G220" s="169"/>
      <c r="H220" s="169"/>
    </row>
    <row r="221" spans="1:8" s="203" customFormat="1" ht="16" x14ac:dyDescent="0.2">
      <c r="A221" s="170" t="s">
        <v>488</v>
      </c>
      <c r="B221" s="169"/>
      <c r="C221" s="160"/>
      <c r="D221" s="169"/>
      <c r="E221" s="169"/>
      <c r="F221" s="169"/>
      <c r="G221" s="169"/>
      <c r="H221" s="169"/>
    </row>
    <row r="222" spans="1:8" s="203" customFormat="1" ht="16" x14ac:dyDescent="0.2">
      <c r="A222" s="170" t="s">
        <v>489</v>
      </c>
      <c r="B222" s="169"/>
      <c r="C222" s="160"/>
      <c r="D222" s="169"/>
      <c r="E222" s="169"/>
      <c r="F222" s="169"/>
      <c r="G222" s="169"/>
      <c r="H222" s="169"/>
    </row>
    <row r="223" spans="1:8" s="203" customFormat="1" ht="16" x14ac:dyDescent="0.2">
      <c r="A223" s="170" t="s">
        <v>490</v>
      </c>
      <c r="B223" s="169"/>
      <c r="C223" s="160"/>
      <c r="D223" s="169"/>
      <c r="E223" s="169"/>
      <c r="F223" s="169"/>
      <c r="G223" s="169"/>
      <c r="H223" s="169"/>
    </row>
    <row r="224" spans="1:8" s="203" customFormat="1" ht="16" x14ac:dyDescent="0.2">
      <c r="A224" s="170" t="s">
        <v>491</v>
      </c>
      <c r="B224" s="169"/>
      <c r="C224" s="160"/>
      <c r="D224" s="169"/>
      <c r="E224" s="169"/>
      <c r="F224" s="169"/>
      <c r="G224" s="169"/>
      <c r="H224" s="169"/>
    </row>
    <row r="225" spans="1:8" s="203" customFormat="1" ht="16" x14ac:dyDescent="0.2">
      <c r="A225" s="170" t="s">
        <v>492</v>
      </c>
      <c r="B225" s="169"/>
      <c r="C225" s="160"/>
      <c r="D225" s="169"/>
      <c r="E225" s="169"/>
      <c r="F225" s="169"/>
      <c r="G225" s="169"/>
      <c r="H225" s="169"/>
    </row>
    <row r="226" spans="1:8" s="203" customFormat="1" ht="16" x14ac:dyDescent="0.2">
      <c r="A226" s="170" t="s">
        <v>493</v>
      </c>
      <c r="B226" s="169"/>
      <c r="C226" s="160"/>
      <c r="D226" s="169"/>
      <c r="E226" s="169"/>
      <c r="F226" s="169"/>
      <c r="G226" s="169"/>
      <c r="H226" s="169"/>
    </row>
    <row r="227" spans="1:8" s="203" customFormat="1" ht="16" x14ac:dyDescent="0.2">
      <c r="A227" s="170" t="s">
        <v>494</v>
      </c>
      <c r="B227" s="169"/>
      <c r="C227" s="160"/>
      <c r="D227" s="169"/>
      <c r="E227" s="169"/>
      <c r="F227" s="169"/>
      <c r="G227" s="169"/>
      <c r="H227" s="169"/>
    </row>
    <row r="228" spans="1:8" s="203" customFormat="1" ht="16" x14ac:dyDescent="0.2">
      <c r="A228" s="170" t="s">
        <v>495</v>
      </c>
      <c r="B228" s="169"/>
      <c r="C228" s="160"/>
      <c r="D228" s="169"/>
      <c r="E228" s="169"/>
      <c r="F228" s="169"/>
      <c r="G228" s="169"/>
      <c r="H228" s="169"/>
    </row>
    <row r="229" spans="1:8" s="203" customFormat="1" ht="16" x14ac:dyDescent="0.2">
      <c r="A229" s="170" t="s">
        <v>496</v>
      </c>
      <c r="B229" s="169"/>
      <c r="C229" s="160"/>
      <c r="D229" s="169"/>
      <c r="E229" s="169"/>
      <c r="F229" s="169"/>
      <c r="G229" s="169"/>
      <c r="H229" s="169"/>
    </row>
    <row r="230" spans="1:8" s="203" customFormat="1" x14ac:dyDescent="0.2">
      <c r="A230" s="168"/>
      <c r="B230" s="160"/>
      <c r="C230" s="160"/>
      <c r="D230" s="169"/>
      <c r="E230" s="169"/>
      <c r="F230" s="169"/>
      <c r="G230" s="169"/>
      <c r="H230" s="169"/>
    </row>
    <row r="231" spans="1:8" s="203" customFormat="1" ht="37" customHeight="1" x14ac:dyDescent="0.2">
      <c r="A231" s="207" t="s">
        <v>329</v>
      </c>
      <c r="B231" s="208" t="str">
        <f>IF('SMART Format'!C65&lt;&gt;"",'SMART Format'!C65,"N/A")</f>
        <v>Unit will have a HFZ activity every month to increase physical fitness abilities of cadets.</v>
      </c>
      <c r="C231" s="208"/>
      <c r="D231" s="208"/>
      <c r="E231" s="208"/>
      <c r="F231" s="208"/>
      <c r="G231" s="169"/>
      <c r="H231" s="169"/>
    </row>
    <row r="232" spans="1:8" s="203" customFormat="1" ht="16" x14ac:dyDescent="0.2">
      <c r="A232" s="207" t="s">
        <v>221</v>
      </c>
      <c r="B232" s="209" t="s">
        <v>330</v>
      </c>
      <c r="C232" s="209" t="s">
        <v>195</v>
      </c>
      <c r="D232" s="209" t="s">
        <v>196</v>
      </c>
      <c r="E232" s="209" t="s">
        <v>197</v>
      </c>
      <c r="F232" s="209" t="s">
        <v>198</v>
      </c>
      <c r="G232" s="169"/>
      <c r="H232" s="169"/>
    </row>
    <row r="233" spans="1:8" s="203" customFormat="1" ht="16" x14ac:dyDescent="0.2">
      <c r="A233" s="170" t="s">
        <v>497</v>
      </c>
      <c r="B233" s="169"/>
      <c r="C233" s="160"/>
      <c r="D233" s="169"/>
      <c r="E233" s="169"/>
      <c r="F233" s="169"/>
      <c r="G233" s="169"/>
      <c r="H233" s="169"/>
    </row>
    <row r="234" spans="1:8" s="203" customFormat="1" ht="16" x14ac:dyDescent="0.2">
      <c r="A234" s="170" t="s">
        <v>498</v>
      </c>
      <c r="B234" s="169"/>
      <c r="C234" s="160"/>
      <c r="D234" s="169"/>
      <c r="E234" s="169"/>
      <c r="F234" s="169"/>
      <c r="G234" s="169"/>
      <c r="H234" s="169"/>
    </row>
    <row r="235" spans="1:8" s="203" customFormat="1" ht="16" x14ac:dyDescent="0.2">
      <c r="A235" s="170" t="s">
        <v>499</v>
      </c>
      <c r="B235" s="169"/>
      <c r="C235" s="160"/>
      <c r="D235" s="169"/>
      <c r="E235" s="169"/>
      <c r="F235" s="169"/>
      <c r="G235" s="169"/>
      <c r="H235" s="169"/>
    </row>
    <row r="236" spans="1:8" s="203" customFormat="1" ht="16" x14ac:dyDescent="0.2">
      <c r="A236" s="170" t="s">
        <v>500</v>
      </c>
      <c r="B236" s="169"/>
      <c r="C236" s="160"/>
      <c r="D236" s="169"/>
      <c r="E236" s="169"/>
      <c r="F236" s="169"/>
      <c r="G236" s="169"/>
      <c r="H236" s="169"/>
    </row>
    <row r="237" spans="1:8" s="203" customFormat="1" ht="16" x14ac:dyDescent="0.2">
      <c r="A237" s="170" t="s">
        <v>501</v>
      </c>
      <c r="B237" s="169"/>
      <c r="C237" s="160"/>
      <c r="D237" s="169"/>
      <c r="E237" s="169"/>
      <c r="F237" s="169"/>
      <c r="G237" s="169"/>
      <c r="H237" s="169"/>
    </row>
    <row r="238" spans="1:8" s="203" customFormat="1" ht="16" x14ac:dyDescent="0.2">
      <c r="A238" s="170" t="s">
        <v>502</v>
      </c>
      <c r="B238" s="169"/>
      <c r="C238" s="160"/>
      <c r="D238" s="169"/>
      <c r="E238" s="169"/>
      <c r="F238" s="169"/>
      <c r="G238" s="169"/>
      <c r="H238" s="169"/>
    </row>
    <row r="239" spans="1:8" s="203" customFormat="1" ht="16" x14ac:dyDescent="0.2">
      <c r="A239" s="170" t="s">
        <v>503</v>
      </c>
      <c r="B239" s="169"/>
      <c r="C239" s="160"/>
      <c r="D239" s="169"/>
      <c r="E239" s="169"/>
      <c r="F239" s="169"/>
      <c r="G239" s="169"/>
      <c r="H239" s="169"/>
    </row>
    <row r="240" spans="1:8" s="203" customFormat="1" ht="16" x14ac:dyDescent="0.2">
      <c r="A240" s="170" t="s">
        <v>504</v>
      </c>
      <c r="B240" s="169"/>
      <c r="C240" s="160"/>
      <c r="D240" s="169"/>
      <c r="E240" s="169"/>
      <c r="F240" s="169"/>
      <c r="G240" s="169"/>
      <c r="H240" s="169"/>
    </row>
    <row r="241" spans="1:8" s="203" customFormat="1" ht="16" x14ac:dyDescent="0.2">
      <c r="A241" s="170" t="s">
        <v>505</v>
      </c>
      <c r="B241" s="169"/>
      <c r="C241" s="160"/>
      <c r="D241" s="169"/>
      <c r="E241" s="169"/>
      <c r="F241" s="169"/>
      <c r="G241" s="169"/>
      <c r="H241" s="169"/>
    </row>
    <row r="242" spans="1:8" s="203" customFormat="1" ht="16" x14ac:dyDescent="0.2">
      <c r="A242" s="170" t="s">
        <v>506</v>
      </c>
      <c r="B242" s="169"/>
      <c r="C242" s="160"/>
      <c r="D242" s="169"/>
      <c r="E242" s="169"/>
      <c r="F242" s="169"/>
      <c r="G242" s="169"/>
      <c r="H242" s="169"/>
    </row>
    <row r="243" spans="1:8" s="203" customFormat="1" ht="16" x14ac:dyDescent="0.2">
      <c r="A243" s="170" t="s">
        <v>507</v>
      </c>
      <c r="B243" s="169"/>
      <c r="C243" s="160"/>
      <c r="D243" s="169"/>
      <c r="E243" s="169"/>
      <c r="F243" s="169"/>
      <c r="G243" s="169"/>
      <c r="H243" s="169"/>
    </row>
    <row r="244" spans="1:8" s="203" customFormat="1" ht="16" x14ac:dyDescent="0.2">
      <c r="A244" s="170" t="s">
        <v>508</v>
      </c>
      <c r="B244" s="169"/>
      <c r="C244" s="160"/>
      <c r="D244" s="169"/>
      <c r="E244" s="169"/>
      <c r="F244" s="169"/>
      <c r="G244" s="169"/>
      <c r="H244" s="169"/>
    </row>
    <row r="245" spans="1:8" s="203" customFormat="1" ht="16" x14ac:dyDescent="0.2">
      <c r="A245" s="170" t="s">
        <v>509</v>
      </c>
      <c r="B245" s="169"/>
      <c r="C245" s="160"/>
      <c r="D245" s="169"/>
      <c r="E245" s="169"/>
      <c r="F245" s="169"/>
      <c r="G245" s="169"/>
      <c r="H245" s="169"/>
    </row>
    <row r="246" spans="1:8" s="203" customFormat="1" ht="16" x14ac:dyDescent="0.2">
      <c r="A246" s="170" t="s">
        <v>510</v>
      </c>
      <c r="B246" s="169"/>
      <c r="C246" s="160"/>
      <c r="D246" s="169"/>
      <c r="E246" s="169"/>
      <c r="F246" s="169"/>
      <c r="G246" s="169"/>
      <c r="H246" s="169"/>
    </row>
    <row r="247" spans="1:8" s="203" customFormat="1" ht="16" x14ac:dyDescent="0.2">
      <c r="A247" s="170" t="s">
        <v>511</v>
      </c>
      <c r="B247" s="169"/>
      <c r="C247" s="160"/>
      <c r="D247" s="169"/>
      <c r="E247" s="169"/>
      <c r="F247" s="169"/>
      <c r="G247" s="169"/>
      <c r="H247" s="169"/>
    </row>
    <row r="248" spans="1:8" s="203" customFormat="1" ht="16" x14ac:dyDescent="0.2">
      <c r="A248" s="170" t="s">
        <v>512</v>
      </c>
      <c r="B248" s="169"/>
      <c r="C248" s="160"/>
      <c r="D248" s="169"/>
      <c r="E248" s="169"/>
      <c r="F248" s="169"/>
      <c r="G248" s="169"/>
      <c r="H248" s="169"/>
    </row>
    <row r="249" spans="1:8" s="203" customFormat="1" ht="16" x14ac:dyDescent="0.2">
      <c r="A249" s="170" t="s">
        <v>513</v>
      </c>
      <c r="B249" s="169"/>
      <c r="C249" s="160"/>
      <c r="D249" s="169"/>
      <c r="E249" s="169"/>
      <c r="F249" s="169"/>
      <c r="G249" s="169"/>
      <c r="H249" s="169"/>
    </row>
    <row r="250" spans="1:8" s="203" customFormat="1" ht="16" x14ac:dyDescent="0.2">
      <c r="A250" s="170" t="s">
        <v>514</v>
      </c>
      <c r="B250" s="169"/>
      <c r="C250" s="160"/>
      <c r="D250" s="169"/>
      <c r="E250" s="169"/>
      <c r="F250" s="169"/>
      <c r="G250" s="169"/>
      <c r="H250" s="169"/>
    </row>
    <row r="251" spans="1:8" s="203" customFormat="1" ht="16" x14ac:dyDescent="0.2">
      <c r="A251" s="170" t="s">
        <v>515</v>
      </c>
      <c r="B251" s="169"/>
      <c r="C251" s="160"/>
      <c r="D251" s="169"/>
      <c r="E251" s="169"/>
      <c r="F251" s="169"/>
      <c r="G251" s="169"/>
      <c r="H251" s="169"/>
    </row>
    <row r="252" spans="1:8" s="203" customFormat="1" ht="16" x14ac:dyDescent="0.2">
      <c r="A252" s="170" t="s">
        <v>516</v>
      </c>
      <c r="B252" s="169"/>
      <c r="C252" s="160"/>
      <c r="D252" s="169"/>
      <c r="E252" s="169"/>
      <c r="F252" s="169"/>
      <c r="G252" s="169"/>
      <c r="H252" s="169"/>
    </row>
    <row r="253" spans="1:8" s="203" customFormat="1" x14ac:dyDescent="0.2">
      <c r="A253" s="168"/>
      <c r="B253" s="160"/>
      <c r="C253" s="160"/>
      <c r="D253" s="169"/>
      <c r="E253" s="169"/>
      <c r="F253" s="169"/>
      <c r="G253" s="169"/>
      <c r="H253" s="169"/>
    </row>
    <row r="254" spans="1:8" s="203" customFormat="1" ht="37" customHeight="1" x14ac:dyDescent="0.2">
      <c r="A254" s="207" t="s">
        <v>331</v>
      </c>
      <c r="B254" s="208" t="str">
        <f>IF('SMART Format'!C71&lt;&gt;"",'SMART Format'!C71,"N/A")</f>
        <v>Achieve at least 80% passing PT scores each 180 days for 12 months</v>
      </c>
      <c r="C254" s="208"/>
      <c r="D254" s="208"/>
      <c r="E254" s="208"/>
      <c r="F254" s="208"/>
      <c r="G254" s="169"/>
      <c r="H254" s="169"/>
    </row>
    <row r="255" spans="1:8" s="203" customFormat="1" ht="16" x14ac:dyDescent="0.2">
      <c r="A255" s="207" t="s">
        <v>221</v>
      </c>
      <c r="B255" s="209" t="s">
        <v>517</v>
      </c>
      <c r="C255" s="209" t="s">
        <v>195</v>
      </c>
      <c r="D255" s="209" t="s">
        <v>196</v>
      </c>
      <c r="E255" s="209" t="s">
        <v>197</v>
      </c>
      <c r="F255" s="209" t="s">
        <v>198</v>
      </c>
      <c r="G255" s="169"/>
      <c r="H255" s="169"/>
    </row>
    <row r="256" spans="1:8" s="203" customFormat="1" ht="16" x14ac:dyDescent="0.2">
      <c r="A256" s="170" t="s">
        <v>518</v>
      </c>
      <c r="B256" s="169"/>
      <c r="C256" s="160"/>
      <c r="D256" s="169"/>
      <c r="E256" s="169"/>
      <c r="F256" s="169"/>
      <c r="G256" s="169"/>
      <c r="H256" s="169"/>
    </row>
    <row r="257" spans="1:8" s="203" customFormat="1" ht="16" x14ac:dyDescent="0.2">
      <c r="A257" s="170" t="s">
        <v>519</v>
      </c>
      <c r="B257" s="169"/>
      <c r="C257" s="160"/>
      <c r="D257" s="169"/>
      <c r="E257" s="169"/>
      <c r="F257" s="169"/>
      <c r="G257" s="169"/>
      <c r="H257" s="169"/>
    </row>
    <row r="258" spans="1:8" s="203" customFormat="1" ht="16" x14ac:dyDescent="0.2">
      <c r="A258" s="170" t="s">
        <v>520</v>
      </c>
      <c r="B258" s="169"/>
      <c r="C258" s="160"/>
      <c r="D258" s="169"/>
      <c r="E258" s="169"/>
      <c r="F258" s="169"/>
      <c r="G258" s="169"/>
      <c r="H258" s="169"/>
    </row>
    <row r="259" spans="1:8" s="203" customFormat="1" ht="16" x14ac:dyDescent="0.2">
      <c r="A259" s="170" t="s">
        <v>521</v>
      </c>
      <c r="B259" s="169"/>
      <c r="C259" s="160"/>
      <c r="D259" s="169"/>
      <c r="E259" s="169"/>
      <c r="F259" s="169"/>
      <c r="G259" s="169"/>
      <c r="H259" s="169"/>
    </row>
    <row r="260" spans="1:8" s="203" customFormat="1" ht="16" x14ac:dyDescent="0.2">
      <c r="A260" s="170" t="s">
        <v>522</v>
      </c>
      <c r="B260" s="169"/>
      <c r="C260" s="160"/>
      <c r="D260" s="169"/>
      <c r="E260" s="169"/>
      <c r="F260" s="169"/>
      <c r="G260" s="169"/>
      <c r="H260" s="169"/>
    </row>
    <row r="261" spans="1:8" s="203" customFormat="1" ht="16" x14ac:dyDescent="0.2">
      <c r="A261" s="170" t="s">
        <v>523</v>
      </c>
      <c r="B261" s="169"/>
      <c r="C261" s="160"/>
      <c r="D261" s="169"/>
      <c r="E261" s="169"/>
      <c r="F261" s="169"/>
      <c r="G261" s="169"/>
      <c r="H261" s="169"/>
    </row>
    <row r="262" spans="1:8" s="203" customFormat="1" ht="16" x14ac:dyDescent="0.2">
      <c r="A262" s="170" t="s">
        <v>524</v>
      </c>
      <c r="B262" s="169"/>
      <c r="C262" s="160"/>
      <c r="D262" s="169"/>
      <c r="E262" s="169"/>
      <c r="F262" s="169"/>
      <c r="G262" s="169"/>
      <c r="H262" s="169"/>
    </row>
    <row r="263" spans="1:8" s="203" customFormat="1" ht="16" x14ac:dyDescent="0.2">
      <c r="A263" s="170" t="s">
        <v>525</v>
      </c>
      <c r="B263" s="169"/>
      <c r="C263" s="160"/>
      <c r="D263" s="169"/>
      <c r="E263" s="169"/>
      <c r="F263" s="169"/>
      <c r="G263" s="169"/>
      <c r="H263" s="169"/>
    </row>
    <row r="264" spans="1:8" s="203" customFormat="1" ht="16" x14ac:dyDescent="0.2">
      <c r="A264" s="170" t="s">
        <v>526</v>
      </c>
      <c r="B264" s="169"/>
      <c r="C264" s="160"/>
      <c r="D264" s="169"/>
      <c r="E264" s="169"/>
      <c r="F264" s="169"/>
      <c r="G264" s="169"/>
      <c r="H264" s="169"/>
    </row>
    <row r="265" spans="1:8" s="203" customFormat="1" ht="16" x14ac:dyDescent="0.2">
      <c r="A265" s="170" t="s">
        <v>527</v>
      </c>
      <c r="B265" s="169"/>
      <c r="C265" s="160"/>
      <c r="D265" s="169"/>
      <c r="E265" s="169"/>
      <c r="F265" s="169"/>
      <c r="G265" s="169"/>
      <c r="H265" s="169"/>
    </row>
    <row r="266" spans="1:8" s="203" customFormat="1" ht="16" x14ac:dyDescent="0.2">
      <c r="A266" s="170" t="s">
        <v>528</v>
      </c>
      <c r="B266" s="169"/>
      <c r="C266" s="160"/>
      <c r="D266" s="169"/>
      <c r="E266" s="169"/>
      <c r="F266" s="169"/>
      <c r="G266" s="169"/>
      <c r="H266" s="169"/>
    </row>
    <row r="267" spans="1:8" s="203" customFormat="1" ht="16" x14ac:dyDescent="0.2">
      <c r="A267" s="170" t="s">
        <v>529</v>
      </c>
      <c r="B267" s="169"/>
      <c r="C267" s="160"/>
      <c r="D267" s="169"/>
      <c r="E267" s="169"/>
      <c r="F267" s="169"/>
      <c r="G267" s="169"/>
      <c r="H267" s="169"/>
    </row>
    <row r="268" spans="1:8" s="203" customFormat="1" ht="16" x14ac:dyDescent="0.2">
      <c r="A268" s="170" t="s">
        <v>530</v>
      </c>
      <c r="B268" s="169"/>
      <c r="C268" s="160"/>
      <c r="D268" s="169"/>
      <c r="E268" s="169"/>
      <c r="F268" s="169"/>
      <c r="G268" s="169"/>
      <c r="H268" s="169"/>
    </row>
    <row r="269" spans="1:8" s="203" customFormat="1" ht="16" x14ac:dyDescent="0.2">
      <c r="A269" s="170" t="s">
        <v>531</v>
      </c>
      <c r="B269" s="169"/>
      <c r="C269" s="160"/>
      <c r="D269" s="169"/>
      <c r="E269" s="169"/>
      <c r="F269" s="169"/>
      <c r="G269" s="169"/>
      <c r="H269" s="169"/>
    </row>
    <row r="270" spans="1:8" s="203" customFormat="1" ht="16" x14ac:dyDescent="0.2">
      <c r="A270" s="170" t="s">
        <v>532</v>
      </c>
      <c r="B270" s="169"/>
      <c r="C270" s="160"/>
      <c r="D270" s="169"/>
      <c r="E270" s="169"/>
      <c r="F270" s="169"/>
      <c r="G270" s="169"/>
      <c r="H270" s="169"/>
    </row>
    <row r="271" spans="1:8" s="203" customFormat="1" ht="16" x14ac:dyDescent="0.2">
      <c r="A271" s="170" t="s">
        <v>533</v>
      </c>
      <c r="B271" s="169"/>
      <c r="C271" s="160"/>
      <c r="D271" s="169"/>
      <c r="E271" s="169"/>
      <c r="F271" s="169"/>
      <c r="G271" s="169"/>
      <c r="H271" s="169"/>
    </row>
    <row r="272" spans="1:8" s="203" customFormat="1" ht="16" x14ac:dyDescent="0.2">
      <c r="A272" s="170" t="s">
        <v>534</v>
      </c>
      <c r="B272" s="169"/>
      <c r="C272" s="160"/>
      <c r="D272" s="169"/>
      <c r="E272" s="169"/>
      <c r="F272" s="169"/>
      <c r="G272" s="169"/>
      <c r="H272" s="169"/>
    </row>
    <row r="273" spans="1:8" s="203" customFormat="1" ht="16" x14ac:dyDescent="0.2">
      <c r="A273" s="170" t="s">
        <v>535</v>
      </c>
      <c r="B273" s="169"/>
      <c r="C273" s="160"/>
      <c r="D273" s="169"/>
      <c r="E273" s="169"/>
      <c r="F273" s="169"/>
      <c r="G273" s="169"/>
      <c r="H273" s="169"/>
    </row>
    <row r="274" spans="1:8" s="203" customFormat="1" ht="16" x14ac:dyDescent="0.2">
      <c r="A274" s="170" t="s">
        <v>536</v>
      </c>
      <c r="B274" s="169"/>
      <c r="C274" s="160"/>
      <c r="D274" s="169"/>
      <c r="E274" s="169"/>
      <c r="F274" s="169"/>
      <c r="G274" s="169"/>
      <c r="H274" s="169"/>
    </row>
    <row r="275" spans="1:8" s="203" customFormat="1" ht="16" x14ac:dyDescent="0.2">
      <c r="A275" s="170" t="s">
        <v>537</v>
      </c>
      <c r="B275" s="169"/>
      <c r="C275" s="160"/>
      <c r="D275" s="169"/>
      <c r="E275" s="169"/>
      <c r="F275" s="169"/>
      <c r="G275" s="169"/>
      <c r="H275" s="169"/>
    </row>
    <row r="276" spans="1:8" s="203" customFormat="1" x14ac:dyDescent="0.2">
      <c r="A276" s="168"/>
      <c r="B276" s="160"/>
      <c r="C276" s="160"/>
      <c r="D276" s="169"/>
      <c r="E276" s="169"/>
      <c r="F276" s="169"/>
      <c r="G276" s="169"/>
      <c r="H276" s="169"/>
    </row>
    <row r="277" spans="1:8" s="203" customFormat="1" ht="37" customHeight="1" x14ac:dyDescent="0.2">
      <c r="A277" s="207" t="s">
        <v>335</v>
      </c>
      <c r="B277" s="208" t="str">
        <f>IF('SMART Format'!C77&lt;&gt;"",'SMART Format'!C77,"N/A")</f>
        <v>CDI staff member available for CD Training monthly</v>
      </c>
      <c r="C277" s="208"/>
      <c r="D277" s="208"/>
      <c r="E277" s="208"/>
      <c r="F277" s="208"/>
      <c r="G277" s="169"/>
      <c r="H277" s="169"/>
    </row>
    <row r="278" spans="1:8" s="203" customFormat="1" ht="16" x14ac:dyDescent="0.2">
      <c r="A278" s="207" t="s">
        <v>221</v>
      </c>
      <c r="B278" s="209" t="s">
        <v>538</v>
      </c>
      <c r="C278" s="209" t="s">
        <v>195</v>
      </c>
      <c r="D278" s="209" t="s">
        <v>196</v>
      </c>
      <c r="E278" s="209" t="s">
        <v>197</v>
      </c>
      <c r="F278" s="209" t="s">
        <v>198</v>
      </c>
      <c r="G278" s="169"/>
      <c r="H278" s="169"/>
    </row>
    <row r="279" spans="1:8" s="203" customFormat="1" ht="16" x14ac:dyDescent="0.2">
      <c r="A279" s="170" t="s">
        <v>539</v>
      </c>
      <c r="B279" s="169"/>
      <c r="C279" s="160"/>
      <c r="D279" s="169"/>
      <c r="E279" s="169"/>
      <c r="F279" s="169"/>
      <c r="G279" s="169"/>
      <c r="H279" s="169"/>
    </row>
    <row r="280" spans="1:8" s="203" customFormat="1" ht="16" x14ac:dyDescent="0.2">
      <c r="A280" s="170" t="s">
        <v>540</v>
      </c>
      <c r="B280" s="169"/>
      <c r="C280" s="160"/>
      <c r="D280" s="169"/>
      <c r="E280" s="169"/>
      <c r="F280" s="169"/>
      <c r="G280" s="169"/>
      <c r="H280" s="169"/>
    </row>
    <row r="281" spans="1:8" s="203" customFormat="1" ht="16" x14ac:dyDescent="0.2">
      <c r="A281" s="170" t="s">
        <v>541</v>
      </c>
      <c r="B281" s="169"/>
      <c r="C281" s="160"/>
      <c r="D281" s="169"/>
      <c r="E281" s="169"/>
      <c r="F281" s="169"/>
      <c r="G281" s="169"/>
      <c r="H281" s="169"/>
    </row>
    <row r="282" spans="1:8" s="203" customFormat="1" ht="16" x14ac:dyDescent="0.2">
      <c r="A282" s="170" t="s">
        <v>542</v>
      </c>
      <c r="B282" s="169"/>
      <c r="C282" s="160"/>
      <c r="D282" s="169"/>
      <c r="E282" s="169"/>
      <c r="F282" s="169"/>
      <c r="G282" s="169"/>
      <c r="H282" s="169"/>
    </row>
    <row r="283" spans="1:8" s="203" customFormat="1" ht="16" x14ac:dyDescent="0.2">
      <c r="A283" s="170" t="s">
        <v>543</v>
      </c>
      <c r="B283" s="169"/>
      <c r="C283" s="160"/>
      <c r="D283" s="169"/>
      <c r="E283" s="169"/>
      <c r="F283" s="169"/>
      <c r="G283" s="169"/>
      <c r="H283" s="169"/>
    </row>
    <row r="284" spans="1:8" s="203" customFormat="1" ht="16" x14ac:dyDescent="0.2">
      <c r="A284" s="170" t="s">
        <v>544</v>
      </c>
      <c r="B284" s="169"/>
      <c r="C284" s="160"/>
      <c r="D284" s="169"/>
      <c r="E284" s="169"/>
      <c r="F284" s="169"/>
      <c r="G284" s="169"/>
      <c r="H284" s="169"/>
    </row>
    <row r="285" spans="1:8" s="203" customFormat="1" ht="16" x14ac:dyDescent="0.2">
      <c r="A285" s="170" t="s">
        <v>545</v>
      </c>
      <c r="B285" s="169"/>
      <c r="C285" s="160"/>
      <c r="D285" s="169"/>
      <c r="E285" s="169"/>
      <c r="F285" s="169"/>
      <c r="G285" s="169"/>
      <c r="H285" s="169"/>
    </row>
    <row r="286" spans="1:8" s="203" customFormat="1" ht="16" x14ac:dyDescent="0.2">
      <c r="A286" s="170" t="s">
        <v>546</v>
      </c>
      <c r="B286" s="169"/>
      <c r="C286" s="160"/>
      <c r="D286" s="169"/>
      <c r="E286" s="169"/>
      <c r="F286" s="169"/>
      <c r="G286" s="169"/>
      <c r="H286" s="169"/>
    </row>
    <row r="287" spans="1:8" s="203" customFormat="1" ht="16" x14ac:dyDescent="0.2">
      <c r="A287" s="170" t="s">
        <v>547</v>
      </c>
      <c r="B287" s="169"/>
      <c r="C287" s="160"/>
      <c r="D287" s="169"/>
      <c r="E287" s="169"/>
      <c r="F287" s="169"/>
      <c r="G287" s="169"/>
      <c r="H287" s="169"/>
    </row>
    <row r="288" spans="1:8" s="203" customFormat="1" ht="16" x14ac:dyDescent="0.2">
      <c r="A288" s="170" t="s">
        <v>548</v>
      </c>
      <c r="B288" s="169"/>
      <c r="C288" s="160"/>
      <c r="D288" s="169"/>
      <c r="E288" s="169"/>
      <c r="F288" s="169"/>
      <c r="G288" s="169"/>
      <c r="H288" s="169"/>
    </row>
    <row r="289" spans="1:8" s="203" customFormat="1" ht="16" x14ac:dyDescent="0.2">
      <c r="A289" s="170" t="s">
        <v>549</v>
      </c>
      <c r="B289" s="169"/>
      <c r="C289" s="160"/>
      <c r="D289" s="169"/>
      <c r="E289" s="169"/>
      <c r="F289" s="169"/>
      <c r="G289" s="169"/>
      <c r="H289" s="169"/>
    </row>
    <row r="290" spans="1:8" s="203" customFormat="1" ht="16" x14ac:dyDescent="0.2">
      <c r="A290" s="170" t="s">
        <v>550</v>
      </c>
      <c r="B290" s="169"/>
      <c r="C290" s="160"/>
      <c r="D290" s="169"/>
      <c r="E290" s="169"/>
      <c r="F290" s="169"/>
      <c r="G290" s="169"/>
      <c r="H290" s="169"/>
    </row>
    <row r="291" spans="1:8" s="203" customFormat="1" ht="16" x14ac:dyDescent="0.2">
      <c r="A291" s="170" t="s">
        <v>551</v>
      </c>
      <c r="B291" s="169"/>
      <c r="C291" s="160"/>
      <c r="D291" s="169"/>
      <c r="E291" s="169"/>
      <c r="F291" s="169"/>
      <c r="G291" s="169"/>
      <c r="H291" s="169"/>
    </row>
    <row r="292" spans="1:8" s="203" customFormat="1" ht="16" x14ac:dyDescent="0.2">
      <c r="A292" s="170" t="s">
        <v>552</v>
      </c>
      <c r="B292" s="169"/>
      <c r="C292" s="160"/>
      <c r="D292" s="169"/>
      <c r="E292" s="169"/>
      <c r="F292" s="169"/>
      <c r="G292" s="169"/>
      <c r="H292" s="169"/>
    </row>
    <row r="293" spans="1:8" s="203" customFormat="1" ht="16" x14ac:dyDescent="0.2">
      <c r="A293" s="170" t="s">
        <v>553</v>
      </c>
      <c r="B293" s="169"/>
      <c r="C293" s="160"/>
      <c r="D293" s="169"/>
      <c r="E293" s="169"/>
      <c r="F293" s="169"/>
      <c r="G293" s="169"/>
      <c r="H293" s="169"/>
    </row>
    <row r="294" spans="1:8" s="203" customFormat="1" ht="16" x14ac:dyDescent="0.2">
      <c r="A294" s="170" t="s">
        <v>554</v>
      </c>
      <c r="B294" s="169"/>
      <c r="C294" s="160"/>
      <c r="D294" s="169"/>
      <c r="E294" s="169"/>
      <c r="F294" s="169"/>
      <c r="G294" s="169"/>
      <c r="H294" s="169"/>
    </row>
    <row r="295" spans="1:8" s="203" customFormat="1" ht="16" x14ac:dyDescent="0.2">
      <c r="A295" s="170" t="s">
        <v>555</v>
      </c>
      <c r="B295" s="169"/>
      <c r="C295" s="160"/>
      <c r="D295" s="169"/>
      <c r="E295" s="169"/>
      <c r="F295" s="169"/>
      <c r="G295" s="169"/>
      <c r="H295" s="169"/>
    </row>
    <row r="296" spans="1:8" s="203" customFormat="1" ht="16" x14ac:dyDescent="0.2">
      <c r="A296" s="170" t="s">
        <v>556</v>
      </c>
      <c r="B296" s="169"/>
      <c r="C296" s="160"/>
      <c r="D296" s="169"/>
      <c r="E296" s="169"/>
      <c r="F296" s="169"/>
      <c r="G296" s="169"/>
      <c r="H296" s="169"/>
    </row>
    <row r="297" spans="1:8" s="203" customFormat="1" ht="16" x14ac:dyDescent="0.2">
      <c r="A297" s="170" t="s">
        <v>557</v>
      </c>
      <c r="B297" s="169"/>
      <c r="C297" s="160"/>
      <c r="D297" s="169"/>
      <c r="E297" s="169"/>
      <c r="F297" s="169"/>
      <c r="G297" s="169"/>
      <c r="H297" s="169"/>
    </row>
    <row r="298" spans="1:8" s="203" customFormat="1" ht="16" x14ac:dyDescent="0.2">
      <c r="A298" s="170" t="s">
        <v>558</v>
      </c>
      <c r="B298" s="169"/>
      <c r="C298" s="160"/>
      <c r="D298" s="169"/>
      <c r="E298" s="169"/>
      <c r="F298" s="169"/>
      <c r="G298" s="169"/>
      <c r="H298" s="169"/>
    </row>
    <row r="299" spans="1:8" s="203" customFormat="1" x14ac:dyDescent="0.2">
      <c r="A299" s="168"/>
      <c r="B299" s="160"/>
      <c r="C299" s="160"/>
      <c r="D299" s="169"/>
      <c r="E299" s="169"/>
      <c r="F299" s="169"/>
      <c r="G299" s="169"/>
      <c r="H299" s="169"/>
    </row>
    <row r="300" spans="1:8" s="203" customFormat="1" ht="37" customHeight="1" x14ac:dyDescent="0.2">
      <c r="A300" s="207" t="s">
        <v>334</v>
      </c>
      <c r="B300" s="208" t="str">
        <f>IF('SMART Format'!C83&lt;&gt;"",'SMART Format'!C83,"N/A")</f>
        <v>Conduct monthly CD training so that cadets may participate and be able to promote.</v>
      </c>
      <c r="C300" s="208"/>
      <c r="D300" s="208"/>
      <c r="E300" s="208"/>
      <c r="F300" s="208"/>
      <c r="G300" s="169"/>
      <c r="H300" s="169"/>
    </row>
    <row r="301" spans="1:8" s="203" customFormat="1" ht="16" x14ac:dyDescent="0.2">
      <c r="A301" s="207" t="s">
        <v>221</v>
      </c>
      <c r="B301" s="209" t="s">
        <v>559</v>
      </c>
      <c r="C301" s="209" t="s">
        <v>195</v>
      </c>
      <c r="D301" s="209" t="s">
        <v>196</v>
      </c>
      <c r="E301" s="209" t="s">
        <v>197</v>
      </c>
      <c r="F301" s="209" t="s">
        <v>198</v>
      </c>
      <c r="G301" s="169"/>
      <c r="H301" s="169"/>
    </row>
    <row r="302" spans="1:8" s="203" customFormat="1" ht="16" x14ac:dyDescent="0.2">
      <c r="A302" s="170" t="s">
        <v>560</v>
      </c>
      <c r="B302" s="169"/>
      <c r="C302" s="160"/>
      <c r="D302" s="169"/>
      <c r="E302" s="169"/>
      <c r="F302" s="169"/>
      <c r="G302" s="169"/>
      <c r="H302" s="169"/>
    </row>
    <row r="303" spans="1:8" s="203" customFormat="1" ht="16" x14ac:dyDescent="0.2">
      <c r="A303" s="170" t="s">
        <v>561</v>
      </c>
      <c r="B303" s="169"/>
      <c r="C303" s="160"/>
      <c r="D303" s="169"/>
      <c r="E303" s="169"/>
      <c r="F303" s="169"/>
      <c r="G303" s="169"/>
      <c r="H303" s="169"/>
    </row>
    <row r="304" spans="1:8" s="203" customFormat="1" ht="16" x14ac:dyDescent="0.2">
      <c r="A304" s="170" t="s">
        <v>562</v>
      </c>
      <c r="B304" s="169"/>
      <c r="C304" s="160"/>
      <c r="D304" s="169"/>
      <c r="E304" s="169"/>
      <c r="F304" s="169"/>
      <c r="G304" s="169"/>
      <c r="H304" s="169"/>
    </row>
    <row r="305" spans="1:8" s="203" customFormat="1" ht="16" x14ac:dyDescent="0.2">
      <c r="A305" s="170" t="s">
        <v>563</v>
      </c>
      <c r="B305" s="169"/>
      <c r="C305" s="160"/>
      <c r="D305" s="169"/>
      <c r="E305" s="169"/>
      <c r="F305" s="169"/>
      <c r="G305" s="169"/>
      <c r="H305" s="169"/>
    </row>
    <row r="306" spans="1:8" s="203" customFormat="1" ht="16" x14ac:dyDescent="0.2">
      <c r="A306" s="170" t="s">
        <v>564</v>
      </c>
      <c r="B306" s="169"/>
      <c r="C306" s="160"/>
      <c r="D306" s="169"/>
      <c r="E306" s="169"/>
      <c r="F306" s="169"/>
      <c r="G306" s="169"/>
      <c r="H306" s="169"/>
    </row>
    <row r="307" spans="1:8" s="203" customFormat="1" ht="16" x14ac:dyDescent="0.2">
      <c r="A307" s="170" t="s">
        <v>565</v>
      </c>
      <c r="B307" s="169"/>
      <c r="C307" s="160"/>
      <c r="D307" s="169"/>
      <c r="E307" s="169"/>
      <c r="F307" s="169"/>
      <c r="G307" s="169"/>
      <c r="H307" s="169"/>
    </row>
    <row r="308" spans="1:8" s="203" customFormat="1" ht="16" x14ac:dyDescent="0.2">
      <c r="A308" s="170" t="s">
        <v>566</v>
      </c>
      <c r="B308" s="169"/>
      <c r="C308" s="160"/>
      <c r="D308" s="169"/>
      <c r="E308" s="169"/>
      <c r="F308" s="169"/>
      <c r="G308" s="169"/>
      <c r="H308" s="169"/>
    </row>
    <row r="309" spans="1:8" s="203" customFormat="1" ht="16" x14ac:dyDescent="0.2">
      <c r="A309" s="170" t="s">
        <v>567</v>
      </c>
      <c r="B309" s="169"/>
      <c r="C309" s="160"/>
      <c r="D309" s="169"/>
      <c r="E309" s="169"/>
      <c r="F309" s="169"/>
      <c r="G309" s="169"/>
      <c r="H309" s="169"/>
    </row>
    <row r="310" spans="1:8" s="203" customFormat="1" ht="16" x14ac:dyDescent="0.2">
      <c r="A310" s="170" t="s">
        <v>568</v>
      </c>
      <c r="B310" s="169"/>
      <c r="C310" s="160"/>
      <c r="D310" s="169"/>
      <c r="E310" s="169"/>
      <c r="F310" s="169"/>
      <c r="G310" s="169"/>
      <c r="H310" s="169"/>
    </row>
    <row r="311" spans="1:8" s="203" customFormat="1" ht="16" x14ac:dyDescent="0.2">
      <c r="A311" s="170" t="s">
        <v>569</v>
      </c>
      <c r="B311" s="169"/>
      <c r="C311" s="160"/>
      <c r="D311" s="169"/>
      <c r="E311" s="169"/>
      <c r="F311" s="169"/>
      <c r="G311" s="169"/>
      <c r="H311" s="169"/>
    </row>
    <row r="312" spans="1:8" s="203" customFormat="1" ht="16" x14ac:dyDescent="0.2">
      <c r="A312" s="170" t="s">
        <v>570</v>
      </c>
      <c r="B312" s="169"/>
      <c r="C312" s="160"/>
      <c r="D312" s="169"/>
      <c r="E312" s="169"/>
      <c r="F312" s="169"/>
      <c r="G312" s="169"/>
      <c r="H312" s="169"/>
    </row>
    <row r="313" spans="1:8" s="203" customFormat="1" ht="16" x14ac:dyDescent="0.2">
      <c r="A313" s="170" t="s">
        <v>571</v>
      </c>
      <c r="B313" s="169"/>
      <c r="C313" s="160"/>
      <c r="D313" s="169"/>
      <c r="E313" s="169"/>
      <c r="F313" s="169"/>
      <c r="G313" s="169"/>
      <c r="H313" s="169"/>
    </row>
    <row r="314" spans="1:8" s="203" customFormat="1" ht="16" x14ac:dyDescent="0.2">
      <c r="A314" s="170" t="s">
        <v>572</v>
      </c>
      <c r="B314" s="169"/>
      <c r="C314" s="160"/>
      <c r="D314" s="169"/>
      <c r="E314" s="169"/>
      <c r="F314" s="169"/>
      <c r="G314" s="169"/>
      <c r="H314" s="169"/>
    </row>
    <row r="315" spans="1:8" s="203" customFormat="1" ht="16" x14ac:dyDescent="0.2">
      <c r="A315" s="170" t="s">
        <v>573</v>
      </c>
      <c r="B315" s="169"/>
      <c r="C315" s="160"/>
      <c r="D315" s="169"/>
      <c r="E315" s="169"/>
      <c r="F315" s="169"/>
      <c r="G315" s="169"/>
      <c r="H315" s="169"/>
    </row>
    <row r="316" spans="1:8" s="203" customFormat="1" ht="16" x14ac:dyDescent="0.2">
      <c r="A316" s="170" t="s">
        <v>574</v>
      </c>
      <c r="B316" s="169"/>
      <c r="C316" s="160"/>
      <c r="D316" s="169"/>
      <c r="E316" s="169"/>
      <c r="F316" s="169"/>
      <c r="G316" s="169"/>
      <c r="H316" s="169"/>
    </row>
    <row r="317" spans="1:8" s="203" customFormat="1" ht="16" x14ac:dyDescent="0.2">
      <c r="A317" s="170" t="s">
        <v>575</v>
      </c>
      <c r="B317" s="169"/>
      <c r="C317" s="160"/>
      <c r="D317" s="169"/>
      <c r="E317" s="169"/>
      <c r="F317" s="169"/>
      <c r="G317" s="169"/>
      <c r="H317" s="169"/>
    </row>
    <row r="318" spans="1:8" s="203" customFormat="1" ht="16" x14ac:dyDescent="0.2">
      <c r="A318" s="170" t="s">
        <v>576</v>
      </c>
      <c r="B318" s="169"/>
      <c r="C318" s="160"/>
      <c r="D318" s="169"/>
      <c r="E318" s="169"/>
      <c r="F318" s="169"/>
      <c r="G318" s="169"/>
      <c r="H318" s="169"/>
    </row>
    <row r="319" spans="1:8" s="203" customFormat="1" ht="16" x14ac:dyDescent="0.2">
      <c r="A319" s="170" t="s">
        <v>577</v>
      </c>
      <c r="B319" s="169"/>
      <c r="C319" s="160"/>
      <c r="D319" s="169"/>
      <c r="E319" s="169"/>
      <c r="F319" s="169"/>
      <c r="G319" s="169"/>
      <c r="H319" s="169"/>
    </row>
    <row r="320" spans="1:8" s="203" customFormat="1" ht="16" x14ac:dyDescent="0.2">
      <c r="A320" s="170" t="s">
        <v>578</v>
      </c>
      <c r="B320" s="169"/>
      <c r="C320" s="160"/>
      <c r="D320" s="169"/>
      <c r="E320" s="169"/>
      <c r="F320" s="169"/>
      <c r="G320" s="169"/>
      <c r="H320" s="169"/>
    </row>
    <row r="321" spans="1:8" s="203" customFormat="1" ht="16" x14ac:dyDescent="0.2">
      <c r="A321" s="170" t="s">
        <v>579</v>
      </c>
      <c r="B321" s="169"/>
      <c r="C321" s="160"/>
      <c r="D321" s="169"/>
      <c r="E321" s="169"/>
      <c r="F321" s="169"/>
      <c r="G321" s="169"/>
      <c r="H321" s="169"/>
    </row>
    <row r="322" spans="1:8" s="203" customFormat="1" x14ac:dyDescent="0.2">
      <c r="A322" s="168"/>
      <c r="B322" s="160"/>
      <c r="C322" s="160"/>
      <c r="D322" s="169"/>
      <c r="E322" s="169"/>
      <c r="F322" s="169"/>
      <c r="G322" s="169"/>
      <c r="H322" s="169"/>
    </row>
    <row r="323" spans="1:8" s="203" customFormat="1" ht="37" customHeight="1" x14ac:dyDescent="0.2">
      <c r="A323" s="207" t="s">
        <v>333</v>
      </c>
      <c r="B323" s="208" t="str">
        <f>IF('SMART Format'!C89&lt;&gt;"",'SMART Format'!C89,"N/A")</f>
        <v>CDI staff member available for CD Training monthly</v>
      </c>
      <c r="C323" s="208"/>
      <c r="D323" s="208"/>
      <c r="E323" s="208"/>
      <c r="F323" s="208"/>
      <c r="G323" s="169"/>
      <c r="H323" s="169"/>
    </row>
    <row r="324" spans="1:8" s="203" customFormat="1" ht="16" x14ac:dyDescent="0.2">
      <c r="A324" s="207" t="s">
        <v>221</v>
      </c>
      <c r="B324" s="209" t="s">
        <v>580</v>
      </c>
      <c r="C324" s="209" t="s">
        <v>195</v>
      </c>
      <c r="D324" s="209" t="s">
        <v>196</v>
      </c>
      <c r="E324" s="209" t="s">
        <v>197</v>
      </c>
      <c r="F324" s="209" t="s">
        <v>198</v>
      </c>
      <c r="G324" s="169"/>
      <c r="H324" s="169"/>
    </row>
    <row r="325" spans="1:8" s="203" customFormat="1" ht="16" x14ac:dyDescent="0.2">
      <c r="A325" s="170" t="s">
        <v>581</v>
      </c>
      <c r="B325" s="169"/>
      <c r="C325" s="160"/>
      <c r="D325" s="169"/>
      <c r="E325" s="169"/>
      <c r="F325" s="169"/>
      <c r="G325" s="169"/>
      <c r="H325" s="169"/>
    </row>
    <row r="326" spans="1:8" s="203" customFormat="1" ht="16" x14ac:dyDescent="0.2">
      <c r="A326" s="170" t="s">
        <v>582</v>
      </c>
      <c r="B326" s="169"/>
      <c r="C326" s="160"/>
      <c r="D326" s="169"/>
      <c r="E326" s="169"/>
      <c r="F326" s="169"/>
      <c r="G326" s="169"/>
      <c r="H326" s="169"/>
    </row>
    <row r="327" spans="1:8" s="203" customFormat="1" ht="16" x14ac:dyDescent="0.2">
      <c r="A327" s="170" t="s">
        <v>583</v>
      </c>
      <c r="B327" s="169"/>
      <c r="C327" s="160"/>
      <c r="D327" s="169"/>
      <c r="E327" s="169"/>
      <c r="F327" s="169"/>
      <c r="G327" s="169"/>
      <c r="H327" s="169"/>
    </row>
    <row r="328" spans="1:8" s="203" customFormat="1" ht="16" x14ac:dyDescent="0.2">
      <c r="A328" s="170" t="s">
        <v>584</v>
      </c>
      <c r="B328" s="169"/>
      <c r="C328" s="160"/>
      <c r="D328" s="169"/>
      <c r="E328" s="169"/>
      <c r="F328" s="169"/>
      <c r="G328" s="169"/>
      <c r="H328" s="169"/>
    </row>
    <row r="329" spans="1:8" s="203" customFormat="1" ht="16" x14ac:dyDescent="0.2">
      <c r="A329" s="170" t="s">
        <v>585</v>
      </c>
      <c r="B329" s="169"/>
      <c r="C329" s="160"/>
      <c r="D329" s="169"/>
      <c r="E329" s="169"/>
      <c r="F329" s="169"/>
      <c r="G329" s="169"/>
      <c r="H329" s="169"/>
    </row>
    <row r="330" spans="1:8" s="203" customFormat="1" ht="16" x14ac:dyDescent="0.2">
      <c r="A330" s="170" t="s">
        <v>586</v>
      </c>
      <c r="B330" s="169"/>
      <c r="C330" s="160"/>
      <c r="D330" s="169"/>
      <c r="E330" s="169"/>
      <c r="F330" s="169"/>
      <c r="G330" s="169"/>
      <c r="H330" s="169"/>
    </row>
    <row r="331" spans="1:8" s="203" customFormat="1" ht="16" x14ac:dyDescent="0.2">
      <c r="A331" s="170" t="s">
        <v>587</v>
      </c>
      <c r="B331" s="169"/>
      <c r="C331" s="160"/>
      <c r="D331" s="169"/>
      <c r="E331" s="169"/>
      <c r="F331" s="169"/>
      <c r="G331" s="169"/>
      <c r="H331" s="169"/>
    </row>
    <row r="332" spans="1:8" s="203" customFormat="1" ht="16" x14ac:dyDescent="0.2">
      <c r="A332" s="170" t="s">
        <v>588</v>
      </c>
      <c r="B332" s="169"/>
      <c r="C332" s="160"/>
      <c r="D332" s="169"/>
      <c r="E332" s="169"/>
      <c r="F332" s="169"/>
      <c r="G332" s="169"/>
      <c r="H332" s="169"/>
    </row>
    <row r="333" spans="1:8" s="203" customFormat="1" ht="16" x14ac:dyDescent="0.2">
      <c r="A333" s="170" t="s">
        <v>589</v>
      </c>
      <c r="B333" s="169"/>
      <c r="C333" s="160"/>
      <c r="D333" s="169"/>
      <c r="E333" s="169"/>
      <c r="F333" s="169"/>
      <c r="G333" s="169"/>
      <c r="H333" s="169"/>
    </row>
    <row r="334" spans="1:8" s="203" customFormat="1" ht="16" x14ac:dyDescent="0.2">
      <c r="A334" s="170" t="s">
        <v>590</v>
      </c>
      <c r="B334" s="169"/>
      <c r="C334" s="160"/>
      <c r="D334" s="169"/>
      <c r="E334" s="169"/>
      <c r="F334" s="169"/>
      <c r="G334" s="169"/>
      <c r="H334" s="169"/>
    </row>
    <row r="335" spans="1:8" s="203" customFormat="1" ht="16" x14ac:dyDescent="0.2">
      <c r="A335" s="170" t="s">
        <v>591</v>
      </c>
      <c r="B335" s="169"/>
      <c r="C335" s="160"/>
      <c r="D335" s="169"/>
      <c r="E335" s="169"/>
      <c r="F335" s="169"/>
      <c r="G335" s="169"/>
      <c r="H335" s="169"/>
    </row>
    <row r="336" spans="1:8" s="203" customFormat="1" ht="16" x14ac:dyDescent="0.2">
      <c r="A336" s="170" t="s">
        <v>592</v>
      </c>
      <c r="B336" s="169"/>
      <c r="C336" s="160"/>
      <c r="D336" s="169"/>
      <c r="E336" s="169"/>
      <c r="F336" s="169"/>
      <c r="G336" s="169"/>
      <c r="H336" s="169"/>
    </row>
    <row r="337" spans="1:8" s="203" customFormat="1" ht="16" x14ac:dyDescent="0.2">
      <c r="A337" s="170" t="s">
        <v>593</v>
      </c>
      <c r="B337" s="169"/>
      <c r="C337" s="160"/>
      <c r="D337" s="169"/>
      <c r="E337" s="169"/>
      <c r="F337" s="169"/>
      <c r="G337" s="169"/>
      <c r="H337" s="169"/>
    </row>
    <row r="338" spans="1:8" s="203" customFormat="1" ht="16" x14ac:dyDescent="0.2">
      <c r="A338" s="170" t="s">
        <v>594</v>
      </c>
      <c r="B338" s="169"/>
      <c r="C338" s="160"/>
      <c r="D338" s="169"/>
      <c r="E338" s="169"/>
      <c r="F338" s="169"/>
      <c r="G338" s="169"/>
      <c r="H338" s="169"/>
    </row>
    <row r="339" spans="1:8" s="203" customFormat="1" ht="16" x14ac:dyDescent="0.2">
      <c r="A339" s="170" t="s">
        <v>595</v>
      </c>
      <c r="B339" s="169"/>
      <c r="C339" s="160"/>
      <c r="D339" s="169"/>
      <c r="E339" s="169"/>
      <c r="F339" s="169"/>
      <c r="G339" s="169"/>
      <c r="H339" s="169"/>
    </row>
    <row r="340" spans="1:8" s="203" customFormat="1" ht="16" x14ac:dyDescent="0.2">
      <c r="A340" s="170" t="s">
        <v>596</v>
      </c>
      <c r="B340" s="169"/>
      <c r="C340" s="160"/>
      <c r="D340" s="169"/>
      <c r="E340" s="169"/>
      <c r="F340" s="169"/>
      <c r="G340" s="169"/>
      <c r="H340" s="169"/>
    </row>
    <row r="341" spans="1:8" s="203" customFormat="1" ht="16" x14ac:dyDescent="0.2">
      <c r="A341" s="170" t="s">
        <v>597</v>
      </c>
      <c r="B341" s="169"/>
      <c r="C341" s="160"/>
      <c r="D341" s="169"/>
      <c r="E341" s="169"/>
      <c r="F341" s="169"/>
      <c r="G341" s="169"/>
      <c r="H341" s="169"/>
    </row>
    <row r="342" spans="1:8" s="203" customFormat="1" ht="16" x14ac:dyDescent="0.2">
      <c r="A342" s="170" t="s">
        <v>598</v>
      </c>
      <c r="B342" s="169"/>
      <c r="C342" s="160"/>
      <c r="D342" s="169"/>
      <c r="E342" s="169"/>
      <c r="F342" s="169"/>
      <c r="G342" s="169"/>
      <c r="H342" s="169"/>
    </row>
    <row r="343" spans="1:8" s="203" customFormat="1" ht="16" x14ac:dyDescent="0.2">
      <c r="A343" s="170" t="s">
        <v>599</v>
      </c>
      <c r="B343" s="169"/>
      <c r="C343" s="160"/>
      <c r="D343" s="169"/>
      <c r="E343" s="169"/>
      <c r="F343" s="169"/>
      <c r="G343" s="169"/>
      <c r="H343" s="169"/>
    </row>
    <row r="344" spans="1:8" s="203" customFormat="1" ht="16" x14ac:dyDescent="0.2">
      <c r="A344" s="170" t="s">
        <v>600</v>
      </c>
      <c r="B344" s="169"/>
      <c r="C344" s="160"/>
      <c r="D344" s="169"/>
      <c r="E344" s="169"/>
      <c r="F344" s="169"/>
      <c r="G344" s="169"/>
      <c r="H344" s="169"/>
    </row>
    <row r="345" spans="1:8" s="203" customFormat="1" x14ac:dyDescent="0.2">
      <c r="A345" s="168"/>
      <c r="B345" s="160"/>
      <c r="C345" s="160"/>
      <c r="D345" s="169"/>
      <c r="E345" s="169"/>
      <c r="F345" s="169"/>
      <c r="G345" s="169"/>
      <c r="H345" s="169"/>
    </row>
    <row r="346" spans="1:8" s="203" customFormat="1" ht="37" customHeight="1" x14ac:dyDescent="0.2">
      <c r="A346" s="207" t="s">
        <v>332</v>
      </c>
      <c r="B346" s="208" t="str">
        <f>IF('SMART Format'!C95&lt;&gt;"",'SMART Format'!C95,"N/A")</f>
        <v>Conduct monthly CD training so that cadets may participate and be able to promote.</v>
      </c>
      <c r="C346" s="208"/>
      <c r="D346" s="208"/>
      <c r="E346" s="208"/>
      <c r="F346" s="208"/>
      <c r="G346" s="169"/>
      <c r="H346" s="169"/>
    </row>
    <row r="347" spans="1:8" s="203" customFormat="1" ht="16" x14ac:dyDescent="0.2">
      <c r="A347" s="207" t="s">
        <v>221</v>
      </c>
      <c r="B347" s="209" t="s">
        <v>601</v>
      </c>
      <c r="C347" s="209" t="s">
        <v>195</v>
      </c>
      <c r="D347" s="209" t="s">
        <v>196</v>
      </c>
      <c r="E347" s="209" t="s">
        <v>197</v>
      </c>
      <c r="F347" s="209" t="s">
        <v>198</v>
      </c>
      <c r="G347" s="169"/>
      <c r="H347" s="169"/>
    </row>
    <row r="348" spans="1:8" s="203" customFormat="1" ht="16" x14ac:dyDescent="0.2">
      <c r="A348" s="170" t="s">
        <v>602</v>
      </c>
      <c r="B348" s="169"/>
      <c r="C348" s="160"/>
      <c r="D348" s="169"/>
      <c r="E348" s="169"/>
      <c r="F348" s="169"/>
      <c r="G348" s="169"/>
      <c r="H348" s="169"/>
    </row>
    <row r="349" spans="1:8" s="203" customFormat="1" ht="16" x14ac:dyDescent="0.2">
      <c r="A349" s="170" t="s">
        <v>603</v>
      </c>
      <c r="B349" s="169"/>
      <c r="C349" s="160"/>
      <c r="D349" s="169"/>
      <c r="E349" s="169"/>
      <c r="F349" s="169"/>
      <c r="G349" s="169"/>
      <c r="H349" s="169"/>
    </row>
    <row r="350" spans="1:8" s="203" customFormat="1" ht="16" x14ac:dyDescent="0.2">
      <c r="A350" s="170" t="s">
        <v>604</v>
      </c>
      <c r="B350" s="169"/>
      <c r="C350" s="160"/>
      <c r="D350" s="169"/>
      <c r="E350" s="169"/>
      <c r="F350" s="169"/>
      <c r="G350" s="169"/>
      <c r="H350" s="169"/>
    </row>
    <row r="351" spans="1:8" s="203" customFormat="1" ht="16" x14ac:dyDescent="0.2">
      <c r="A351" s="170" t="s">
        <v>605</v>
      </c>
      <c r="B351" s="169"/>
      <c r="C351" s="160"/>
      <c r="D351" s="169"/>
      <c r="E351" s="169"/>
      <c r="F351" s="169"/>
      <c r="G351" s="169"/>
      <c r="H351" s="169"/>
    </row>
    <row r="352" spans="1:8" s="203" customFormat="1" ht="16" x14ac:dyDescent="0.2">
      <c r="A352" s="170" t="s">
        <v>606</v>
      </c>
      <c r="B352" s="169"/>
      <c r="C352" s="160"/>
      <c r="D352" s="169"/>
      <c r="E352" s="169"/>
      <c r="F352" s="169"/>
      <c r="G352" s="169"/>
      <c r="H352" s="169"/>
    </row>
    <row r="353" spans="1:8" s="203" customFormat="1" ht="16" x14ac:dyDescent="0.2">
      <c r="A353" s="170" t="s">
        <v>607</v>
      </c>
      <c r="B353" s="169"/>
      <c r="C353" s="160"/>
      <c r="D353" s="169"/>
      <c r="E353" s="169"/>
      <c r="F353" s="169"/>
      <c r="G353" s="169"/>
      <c r="H353" s="169"/>
    </row>
    <row r="354" spans="1:8" s="203" customFormat="1" ht="16" x14ac:dyDescent="0.2">
      <c r="A354" s="170" t="s">
        <v>608</v>
      </c>
      <c r="B354" s="169"/>
      <c r="C354" s="160"/>
      <c r="D354" s="169"/>
      <c r="E354" s="169"/>
      <c r="F354" s="169"/>
      <c r="G354" s="169"/>
      <c r="H354" s="169"/>
    </row>
    <row r="355" spans="1:8" s="203" customFormat="1" ht="16" x14ac:dyDescent="0.2">
      <c r="A355" s="170" t="s">
        <v>609</v>
      </c>
      <c r="B355" s="169"/>
      <c r="C355" s="160"/>
      <c r="D355" s="169"/>
      <c r="E355" s="169"/>
      <c r="F355" s="169"/>
      <c r="G355" s="169"/>
      <c r="H355" s="169"/>
    </row>
    <row r="356" spans="1:8" s="203" customFormat="1" ht="16" x14ac:dyDescent="0.2">
      <c r="A356" s="170" t="s">
        <v>610</v>
      </c>
      <c r="B356" s="169"/>
      <c r="C356" s="160"/>
      <c r="D356" s="169"/>
      <c r="E356" s="169"/>
      <c r="F356" s="169"/>
      <c r="G356" s="169"/>
      <c r="H356" s="169"/>
    </row>
    <row r="357" spans="1:8" s="203" customFormat="1" ht="16" x14ac:dyDescent="0.2">
      <c r="A357" s="170" t="s">
        <v>611</v>
      </c>
      <c r="B357" s="169"/>
      <c r="C357" s="160"/>
      <c r="D357" s="169"/>
      <c r="E357" s="169"/>
      <c r="F357" s="169"/>
      <c r="G357" s="169"/>
      <c r="H357" s="169"/>
    </row>
    <row r="358" spans="1:8" s="203" customFormat="1" ht="16" x14ac:dyDescent="0.2">
      <c r="A358" s="170" t="s">
        <v>612</v>
      </c>
      <c r="B358" s="169"/>
      <c r="C358" s="160"/>
      <c r="D358" s="169"/>
      <c r="E358" s="169"/>
      <c r="F358" s="169"/>
      <c r="G358" s="169"/>
      <c r="H358" s="169"/>
    </row>
    <row r="359" spans="1:8" s="203" customFormat="1" ht="16" x14ac:dyDescent="0.2">
      <c r="A359" s="170" t="s">
        <v>613</v>
      </c>
      <c r="B359" s="169"/>
      <c r="C359" s="160"/>
      <c r="D359" s="169"/>
      <c r="E359" s="169"/>
      <c r="F359" s="169"/>
      <c r="G359" s="169"/>
      <c r="H359" s="169"/>
    </row>
    <row r="360" spans="1:8" s="203" customFormat="1" ht="16" x14ac:dyDescent="0.2">
      <c r="A360" s="170" t="s">
        <v>614</v>
      </c>
      <c r="B360" s="169"/>
      <c r="C360" s="160"/>
      <c r="D360" s="169"/>
      <c r="E360" s="169"/>
      <c r="F360" s="169"/>
      <c r="G360" s="169"/>
      <c r="H360" s="169"/>
    </row>
    <row r="361" spans="1:8" s="203" customFormat="1" ht="16" x14ac:dyDescent="0.2">
      <c r="A361" s="170" t="s">
        <v>615</v>
      </c>
      <c r="B361" s="169"/>
      <c r="C361" s="160"/>
      <c r="D361" s="169"/>
      <c r="E361" s="169"/>
      <c r="F361" s="169"/>
      <c r="G361" s="169"/>
      <c r="H361" s="169"/>
    </row>
    <row r="362" spans="1:8" s="203" customFormat="1" ht="16" x14ac:dyDescent="0.2">
      <c r="A362" s="170" t="s">
        <v>616</v>
      </c>
      <c r="B362" s="169"/>
      <c r="C362" s="160"/>
      <c r="D362" s="169"/>
      <c r="E362" s="169"/>
      <c r="F362" s="169"/>
      <c r="G362" s="169"/>
      <c r="H362" s="169"/>
    </row>
    <row r="363" spans="1:8" s="203" customFormat="1" ht="16" x14ac:dyDescent="0.2">
      <c r="A363" s="170" t="s">
        <v>617</v>
      </c>
      <c r="B363" s="169"/>
      <c r="C363" s="160"/>
      <c r="D363" s="169"/>
      <c r="E363" s="169"/>
      <c r="F363" s="169"/>
      <c r="G363" s="169"/>
      <c r="H363" s="169"/>
    </row>
    <row r="364" spans="1:8" s="203" customFormat="1" ht="16" x14ac:dyDescent="0.2">
      <c r="A364" s="170" t="s">
        <v>618</v>
      </c>
      <c r="B364" s="169"/>
      <c r="C364" s="160"/>
      <c r="D364" s="169"/>
      <c r="E364" s="169"/>
      <c r="F364" s="169"/>
      <c r="G364" s="169"/>
      <c r="H364" s="169"/>
    </row>
    <row r="365" spans="1:8" s="203" customFormat="1" ht="16" x14ac:dyDescent="0.2">
      <c r="A365" s="170" t="s">
        <v>619</v>
      </c>
      <c r="B365" s="169"/>
      <c r="C365" s="160"/>
      <c r="D365" s="169"/>
      <c r="E365" s="169"/>
      <c r="F365" s="169"/>
      <c r="G365" s="169"/>
      <c r="H365" s="169"/>
    </row>
    <row r="366" spans="1:8" s="203" customFormat="1" ht="16" x14ac:dyDescent="0.2">
      <c r="A366" s="170" t="s">
        <v>620</v>
      </c>
      <c r="B366" s="169"/>
      <c r="C366" s="160"/>
      <c r="D366" s="169"/>
      <c r="E366" s="169"/>
      <c r="F366" s="169"/>
      <c r="G366" s="169"/>
      <c r="H366" s="169"/>
    </row>
    <row r="367" spans="1:8" s="203" customFormat="1" ht="16" x14ac:dyDescent="0.2">
      <c r="A367" s="170" t="s">
        <v>621</v>
      </c>
      <c r="B367" s="169"/>
      <c r="C367" s="160"/>
      <c r="D367" s="169"/>
      <c r="E367" s="169"/>
      <c r="F367" s="169"/>
      <c r="G367" s="169"/>
      <c r="H367" s="169"/>
    </row>
    <row r="368" spans="1:8" s="203" customFormat="1" x14ac:dyDescent="0.2">
      <c r="A368" s="168"/>
      <c r="B368" s="160"/>
      <c r="C368" s="160"/>
      <c r="D368" s="169"/>
      <c r="E368" s="169"/>
      <c r="F368" s="169"/>
      <c r="G368" s="169"/>
      <c r="H368" s="169"/>
    </row>
    <row r="369" spans="1:8" s="203" customFormat="1" ht="37" customHeight="1" x14ac:dyDescent="0.2">
      <c r="A369" s="207" t="s">
        <v>310</v>
      </c>
      <c r="B369" s="208" t="str">
        <f>IF('SMART Format'!C101&lt;&gt;"",'SMART Format'!C101,"N/A")</f>
        <v>participate in outside activities to better acquaint cadets with other cadets throughout the WING/REGION.</v>
      </c>
      <c r="C369" s="208"/>
      <c r="D369" s="208"/>
      <c r="E369" s="208"/>
      <c r="F369" s="208"/>
      <c r="G369" s="169"/>
      <c r="H369" s="169"/>
    </row>
    <row r="370" spans="1:8" s="203" customFormat="1" ht="16" x14ac:dyDescent="0.2">
      <c r="A370" s="207" t="s">
        <v>221</v>
      </c>
      <c r="B370" s="209" t="s">
        <v>311</v>
      </c>
      <c r="C370" s="209" t="s">
        <v>195</v>
      </c>
      <c r="D370" s="209" t="s">
        <v>196</v>
      </c>
      <c r="E370" s="209" t="s">
        <v>197</v>
      </c>
      <c r="F370" s="209" t="s">
        <v>198</v>
      </c>
      <c r="G370" s="169"/>
      <c r="H370" s="169"/>
    </row>
    <row r="371" spans="1:8" s="203" customFormat="1" ht="16" x14ac:dyDescent="0.2">
      <c r="A371" s="170" t="s">
        <v>289</v>
      </c>
      <c r="B371" s="169"/>
      <c r="C371" s="160"/>
      <c r="D371" s="169"/>
      <c r="E371" s="169"/>
      <c r="F371" s="169"/>
      <c r="G371" s="169"/>
      <c r="H371" s="169"/>
    </row>
    <row r="372" spans="1:8" s="203" customFormat="1" ht="16" x14ac:dyDescent="0.2">
      <c r="A372" s="170" t="s">
        <v>290</v>
      </c>
      <c r="B372" s="169"/>
      <c r="C372" s="160"/>
      <c r="D372" s="169"/>
      <c r="E372" s="169"/>
      <c r="F372" s="169"/>
      <c r="G372" s="169"/>
      <c r="H372" s="169"/>
    </row>
    <row r="373" spans="1:8" s="203" customFormat="1" ht="16" x14ac:dyDescent="0.2">
      <c r="A373" s="170" t="s">
        <v>291</v>
      </c>
      <c r="B373" s="169"/>
      <c r="C373" s="160"/>
      <c r="D373" s="169"/>
      <c r="E373" s="169"/>
      <c r="F373" s="169"/>
      <c r="G373" s="169"/>
      <c r="H373" s="169"/>
    </row>
    <row r="374" spans="1:8" s="203" customFormat="1" ht="16" x14ac:dyDescent="0.2">
      <c r="A374" s="170" t="s">
        <v>292</v>
      </c>
      <c r="B374" s="169"/>
      <c r="C374" s="160"/>
      <c r="D374" s="169"/>
      <c r="E374" s="169"/>
      <c r="F374" s="169"/>
      <c r="G374" s="169"/>
      <c r="H374" s="169"/>
    </row>
    <row r="375" spans="1:8" s="203" customFormat="1" ht="16" x14ac:dyDescent="0.2">
      <c r="A375" s="170" t="s">
        <v>293</v>
      </c>
      <c r="B375" s="169"/>
      <c r="C375" s="160"/>
      <c r="D375" s="169"/>
      <c r="E375" s="169"/>
      <c r="F375" s="169"/>
      <c r="G375" s="169"/>
      <c r="H375" s="169"/>
    </row>
    <row r="376" spans="1:8" s="203" customFormat="1" ht="16" x14ac:dyDescent="0.2">
      <c r="A376" s="170" t="s">
        <v>294</v>
      </c>
      <c r="B376" s="169"/>
      <c r="C376" s="160"/>
      <c r="D376" s="169"/>
      <c r="E376" s="169"/>
      <c r="F376" s="169"/>
      <c r="G376" s="169"/>
      <c r="H376" s="169"/>
    </row>
    <row r="377" spans="1:8" s="203" customFormat="1" ht="16" x14ac:dyDescent="0.2">
      <c r="A377" s="170" t="s">
        <v>295</v>
      </c>
      <c r="B377" s="169"/>
      <c r="C377" s="160"/>
      <c r="D377" s="169"/>
      <c r="E377" s="169"/>
      <c r="F377" s="169"/>
      <c r="G377" s="169"/>
      <c r="H377" s="169"/>
    </row>
    <row r="378" spans="1:8" s="203" customFormat="1" ht="16" x14ac:dyDescent="0.2">
      <c r="A378" s="170" t="s">
        <v>296</v>
      </c>
      <c r="B378" s="169"/>
      <c r="C378" s="160"/>
      <c r="D378" s="169"/>
      <c r="E378" s="169"/>
      <c r="F378" s="169"/>
      <c r="G378" s="169"/>
      <c r="H378" s="169"/>
    </row>
    <row r="379" spans="1:8" s="203" customFormat="1" ht="16" x14ac:dyDescent="0.2">
      <c r="A379" s="170" t="s">
        <v>297</v>
      </c>
      <c r="B379" s="169"/>
      <c r="C379" s="160"/>
      <c r="D379" s="169"/>
      <c r="E379" s="169"/>
      <c r="F379" s="169"/>
      <c r="G379" s="169"/>
      <c r="H379" s="169"/>
    </row>
    <row r="380" spans="1:8" s="203" customFormat="1" ht="16" x14ac:dyDescent="0.2">
      <c r="A380" s="170" t="s">
        <v>298</v>
      </c>
      <c r="B380" s="169"/>
      <c r="C380" s="160"/>
      <c r="D380" s="169"/>
      <c r="E380" s="169"/>
      <c r="F380" s="169"/>
      <c r="G380" s="169"/>
      <c r="H380" s="169"/>
    </row>
    <row r="381" spans="1:8" s="203" customFormat="1" ht="16" x14ac:dyDescent="0.2">
      <c r="A381" s="170" t="s">
        <v>300</v>
      </c>
      <c r="B381" s="169"/>
      <c r="C381" s="160"/>
      <c r="D381" s="169"/>
      <c r="E381" s="169"/>
      <c r="F381" s="169"/>
      <c r="G381" s="169"/>
      <c r="H381" s="169"/>
    </row>
    <row r="382" spans="1:8" s="203" customFormat="1" ht="16" x14ac:dyDescent="0.2">
      <c r="A382" s="170" t="s">
        <v>301</v>
      </c>
      <c r="B382" s="169"/>
      <c r="C382" s="160"/>
      <c r="D382" s="169"/>
      <c r="E382" s="169"/>
      <c r="F382" s="169"/>
      <c r="G382" s="169"/>
      <c r="H382" s="169"/>
    </row>
    <row r="383" spans="1:8" s="203" customFormat="1" ht="16" x14ac:dyDescent="0.2">
      <c r="A383" s="170" t="s">
        <v>302</v>
      </c>
      <c r="B383" s="169"/>
      <c r="C383" s="160"/>
      <c r="D383" s="169"/>
      <c r="E383" s="169"/>
      <c r="F383" s="169"/>
      <c r="G383" s="169"/>
      <c r="H383" s="169"/>
    </row>
    <row r="384" spans="1:8" s="203" customFormat="1" ht="16" x14ac:dyDescent="0.2">
      <c r="A384" s="170" t="s">
        <v>303</v>
      </c>
      <c r="B384" s="169"/>
      <c r="C384" s="160"/>
      <c r="D384" s="169"/>
      <c r="E384" s="169"/>
      <c r="F384" s="169"/>
      <c r="G384" s="169"/>
      <c r="H384" s="169"/>
    </row>
    <row r="385" spans="1:8" s="203" customFormat="1" ht="16" x14ac:dyDescent="0.2">
      <c r="A385" s="170" t="s">
        <v>304</v>
      </c>
      <c r="B385" s="169"/>
      <c r="C385" s="160"/>
      <c r="D385" s="169"/>
      <c r="E385" s="169"/>
      <c r="F385" s="169"/>
      <c r="G385" s="169"/>
      <c r="H385" s="169"/>
    </row>
    <row r="386" spans="1:8" s="203" customFormat="1" ht="16" x14ac:dyDescent="0.2">
      <c r="A386" s="170" t="s">
        <v>305</v>
      </c>
      <c r="B386" s="169"/>
      <c r="C386" s="160"/>
      <c r="D386" s="169"/>
      <c r="E386" s="169"/>
      <c r="F386" s="169"/>
      <c r="G386" s="169"/>
      <c r="H386" s="169"/>
    </row>
    <row r="387" spans="1:8" s="203" customFormat="1" ht="16" x14ac:dyDescent="0.2">
      <c r="A387" s="170" t="s">
        <v>306</v>
      </c>
      <c r="B387" s="169"/>
      <c r="C387" s="160"/>
      <c r="D387" s="169"/>
      <c r="E387" s="169"/>
      <c r="F387" s="169"/>
      <c r="G387" s="169"/>
      <c r="H387" s="169"/>
    </row>
    <row r="388" spans="1:8" s="203" customFormat="1" ht="16" x14ac:dyDescent="0.2">
      <c r="A388" s="170" t="s">
        <v>307</v>
      </c>
      <c r="B388" s="169"/>
      <c r="C388" s="160"/>
      <c r="D388" s="169"/>
      <c r="E388" s="169"/>
      <c r="F388" s="169"/>
      <c r="G388" s="169"/>
      <c r="H388" s="169"/>
    </row>
    <row r="389" spans="1:8" s="203" customFormat="1" ht="16" x14ac:dyDescent="0.2">
      <c r="A389" s="170" t="s">
        <v>308</v>
      </c>
      <c r="B389" s="169"/>
      <c r="C389" s="160"/>
      <c r="D389" s="169"/>
      <c r="E389" s="169"/>
      <c r="F389" s="169"/>
      <c r="G389" s="169"/>
      <c r="H389" s="169"/>
    </row>
    <row r="390" spans="1:8" s="203" customFormat="1" ht="16" x14ac:dyDescent="0.2">
      <c r="A390" s="170" t="s">
        <v>309</v>
      </c>
      <c r="B390" s="169"/>
      <c r="C390" s="160"/>
      <c r="D390" s="169"/>
      <c r="E390" s="169"/>
      <c r="F390" s="169"/>
      <c r="G390" s="169"/>
      <c r="H390" s="169"/>
    </row>
    <row r="391" spans="1:8" s="203" customFormat="1" x14ac:dyDescent="0.2">
      <c r="A391" s="170"/>
      <c r="B391" s="169"/>
      <c r="C391" s="160"/>
      <c r="D391" s="169"/>
      <c r="E391" s="169"/>
      <c r="F391" s="169"/>
      <c r="G391" s="169"/>
      <c r="H391" s="169"/>
    </row>
    <row r="392" spans="1:8" s="203" customFormat="1" ht="37" customHeight="1" x14ac:dyDescent="0.2">
      <c r="A392" s="205" t="s">
        <v>313</v>
      </c>
      <c r="B392" s="208" t="str">
        <f>IF('SMART Format'!C107&lt;&gt;"",'SMART Format'!C107,"N/A")</f>
        <v>N/A</v>
      </c>
      <c r="C392" s="208"/>
      <c r="D392" s="208"/>
      <c r="E392" s="208"/>
      <c r="F392" s="208"/>
      <c r="G392" s="169"/>
      <c r="H392" s="169"/>
    </row>
    <row r="393" spans="1:8" s="203" customFormat="1" ht="16" x14ac:dyDescent="0.2">
      <c r="A393" s="207" t="s">
        <v>221</v>
      </c>
      <c r="B393" s="209" t="s">
        <v>312</v>
      </c>
      <c r="C393" s="209" t="s">
        <v>195</v>
      </c>
      <c r="D393" s="209" t="s">
        <v>196</v>
      </c>
      <c r="E393" s="209" t="s">
        <v>197</v>
      </c>
      <c r="F393" s="209" t="s">
        <v>198</v>
      </c>
      <c r="G393" s="169"/>
      <c r="H393" s="169"/>
    </row>
    <row r="394" spans="1:8" s="203" customFormat="1" ht="16" x14ac:dyDescent="0.2">
      <c r="A394" s="170" t="s">
        <v>299</v>
      </c>
      <c r="B394" s="169"/>
      <c r="C394" s="160"/>
      <c r="D394" s="169"/>
      <c r="E394" s="169"/>
      <c r="F394" s="169"/>
      <c r="G394" s="169"/>
      <c r="H394" s="169"/>
    </row>
    <row r="395" spans="1:8" s="203" customFormat="1" ht="16" x14ac:dyDescent="0.2">
      <c r="A395" s="170" t="s">
        <v>270</v>
      </c>
      <c r="B395" s="169"/>
      <c r="C395" s="160"/>
      <c r="D395" s="169"/>
      <c r="E395" s="169"/>
      <c r="F395" s="169"/>
      <c r="G395" s="169"/>
      <c r="H395" s="169"/>
    </row>
    <row r="396" spans="1:8" s="203" customFormat="1" ht="16" x14ac:dyDescent="0.2">
      <c r="A396" s="170" t="s">
        <v>271</v>
      </c>
      <c r="B396" s="169"/>
      <c r="C396" s="160"/>
      <c r="D396" s="169"/>
      <c r="E396" s="169"/>
      <c r="F396" s="169"/>
      <c r="G396" s="169"/>
      <c r="H396" s="169"/>
    </row>
    <row r="397" spans="1:8" s="203" customFormat="1" ht="16" x14ac:dyDescent="0.2">
      <c r="A397" s="170" t="s">
        <v>272</v>
      </c>
      <c r="B397" s="169"/>
      <c r="C397" s="160"/>
      <c r="D397" s="169"/>
      <c r="E397" s="169"/>
      <c r="F397" s="169"/>
      <c r="G397" s="169"/>
      <c r="H397" s="169"/>
    </row>
    <row r="398" spans="1:8" s="203" customFormat="1" ht="16" x14ac:dyDescent="0.2">
      <c r="A398" s="170" t="s">
        <v>273</v>
      </c>
      <c r="B398" s="169"/>
      <c r="C398" s="160"/>
      <c r="D398" s="169"/>
      <c r="E398" s="169"/>
      <c r="F398" s="169"/>
      <c r="G398" s="169"/>
      <c r="H398" s="169"/>
    </row>
    <row r="399" spans="1:8" s="203" customFormat="1" ht="16" x14ac:dyDescent="0.2">
      <c r="A399" s="170" t="s">
        <v>274</v>
      </c>
      <c r="B399" s="169"/>
      <c r="C399" s="160"/>
      <c r="D399" s="169"/>
      <c r="E399" s="169"/>
      <c r="F399" s="169"/>
      <c r="G399" s="169"/>
      <c r="H399" s="169"/>
    </row>
    <row r="400" spans="1:8" s="203" customFormat="1" ht="16" x14ac:dyDescent="0.2">
      <c r="A400" s="170" t="s">
        <v>275</v>
      </c>
      <c r="B400" s="169"/>
      <c r="C400" s="160"/>
      <c r="D400" s="169"/>
      <c r="E400" s="169"/>
      <c r="F400" s="169"/>
      <c r="G400" s="169"/>
      <c r="H400" s="169"/>
    </row>
    <row r="401" spans="1:8" s="203" customFormat="1" ht="16" x14ac:dyDescent="0.2">
      <c r="A401" s="170" t="s">
        <v>276</v>
      </c>
      <c r="B401" s="169"/>
      <c r="C401" s="160"/>
      <c r="D401" s="169"/>
      <c r="E401" s="169"/>
      <c r="F401" s="169"/>
      <c r="G401" s="169"/>
      <c r="H401" s="169"/>
    </row>
    <row r="402" spans="1:8" s="203" customFormat="1" ht="16" x14ac:dyDescent="0.2">
      <c r="A402" s="170" t="s">
        <v>277</v>
      </c>
      <c r="B402" s="169"/>
      <c r="C402" s="160"/>
      <c r="D402" s="169"/>
      <c r="E402" s="169"/>
      <c r="F402" s="169"/>
      <c r="G402" s="169"/>
      <c r="H402" s="169"/>
    </row>
    <row r="403" spans="1:8" s="203" customFormat="1" ht="16" x14ac:dyDescent="0.2">
      <c r="A403" s="170" t="s">
        <v>278</v>
      </c>
      <c r="B403" s="169"/>
      <c r="C403" s="160"/>
      <c r="D403" s="169"/>
      <c r="E403" s="169"/>
      <c r="F403" s="169"/>
      <c r="G403" s="169"/>
      <c r="H403" s="169"/>
    </row>
    <row r="404" spans="1:8" s="203" customFormat="1" ht="16" x14ac:dyDescent="0.2">
      <c r="A404" s="170" t="s">
        <v>279</v>
      </c>
      <c r="B404" s="169"/>
      <c r="C404" s="160"/>
      <c r="D404" s="169"/>
      <c r="E404" s="169"/>
      <c r="F404" s="169"/>
      <c r="G404" s="169"/>
      <c r="H404" s="169"/>
    </row>
    <row r="405" spans="1:8" s="203" customFormat="1" ht="16" x14ac:dyDescent="0.2">
      <c r="A405" s="170" t="s">
        <v>280</v>
      </c>
      <c r="B405" s="169"/>
      <c r="C405" s="160"/>
      <c r="D405" s="169"/>
      <c r="E405" s="169"/>
      <c r="F405" s="169"/>
      <c r="G405" s="169"/>
      <c r="H405" s="169"/>
    </row>
    <row r="406" spans="1:8" s="203" customFormat="1" ht="16" x14ac:dyDescent="0.2">
      <c r="A406" s="170" t="s">
        <v>281</v>
      </c>
      <c r="B406" s="169"/>
      <c r="C406" s="160"/>
      <c r="D406" s="169"/>
      <c r="E406" s="169"/>
      <c r="F406" s="169"/>
      <c r="G406" s="169"/>
      <c r="H406" s="169"/>
    </row>
    <row r="407" spans="1:8" s="203" customFormat="1" ht="16" x14ac:dyDescent="0.2">
      <c r="A407" s="170" t="s">
        <v>282</v>
      </c>
      <c r="B407" s="169"/>
      <c r="C407" s="160"/>
      <c r="D407" s="169"/>
      <c r="E407" s="169"/>
      <c r="F407" s="169"/>
      <c r="G407" s="169"/>
      <c r="H407" s="169"/>
    </row>
    <row r="408" spans="1:8" s="203" customFormat="1" ht="16" x14ac:dyDescent="0.2">
      <c r="A408" s="170" t="s">
        <v>283</v>
      </c>
      <c r="B408" s="169"/>
      <c r="C408" s="160"/>
      <c r="D408" s="169"/>
      <c r="E408" s="169"/>
      <c r="F408" s="169"/>
      <c r="G408" s="169"/>
      <c r="H408" s="169"/>
    </row>
    <row r="409" spans="1:8" s="203" customFormat="1" ht="16" x14ac:dyDescent="0.2">
      <c r="A409" s="170" t="s">
        <v>284</v>
      </c>
      <c r="B409" s="169"/>
      <c r="C409" s="160"/>
      <c r="D409" s="169"/>
      <c r="E409" s="169"/>
      <c r="F409" s="169"/>
      <c r="G409" s="169"/>
      <c r="H409" s="169"/>
    </row>
    <row r="410" spans="1:8" s="203" customFormat="1" ht="16" x14ac:dyDescent="0.2">
      <c r="A410" s="170" t="s">
        <v>285</v>
      </c>
      <c r="B410" s="169"/>
      <c r="C410" s="160"/>
      <c r="D410" s="169"/>
      <c r="E410" s="169"/>
      <c r="F410" s="169"/>
      <c r="G410" s="169"/>
      <c r="H410" s="169"/>
    </row>
    <row r="411" spans="1:8" s="203" customFormat="1" ht="16" x14ac:dyDescent="0.2">
      <c r="A411" s="170" t="s">
        <v>286</v>
      </c>
      <c r="B411" s="169"/>
      <c r="C411" s="160"/>
      <c r="D411" s="169"/>
      <c r="E411" s="169"/>
      <c r="F411" s="169"/>
      <c r="G411" s="169"/>
      <c r="H411" s="169"/>
    </row>
    <row r="412" spans="1:8" s="203" customFormat="1" ht="16" x14ac:dyDescent="0.2">
      <c r="A412" s="170" t="s">
        <v>287</v>
      </c>
      <c r="B412" s="169"/>
      <c r="C412" s="160"/>
      <c r="D412" s="169"/>
      <c r="E412" s="169"/>
      <c r="F412" s="169"/>
      <c r="G412" s="169"/>
      <c r="H412" s="169"/>
    </row>
    <row r="413" spans="1:8" s="203" customFormat="1" ht="16" x14ac:dyDescent="0.2">
      <c r="A413" s="170" t="s">
        <v>288</v>
      </c>
      <c r="B413" s="169"/>
      <c r="C413" s="160"/>
      <c r="D413" s="169"/>
      <c r="E413" s="169"/>
      <c r="F413" s="169"/>
      <c r="G413" s="169"/>
      <c r="H413" s="169"/>
    </row>
    <row r="414" spans="1:8" s="203" customFormat="1" x14ac:dyDescent="0.2">
      <c r="A414" s="170"/>
      <c r="B414" s="169"/>
      <c r="C414" s="160"/>
      <c r="D414" s="169"/>
      <c r="E414" s="169"/>
      <c r="F414" s="169"/>
      <c r="G414" s="169"/>
      <c r="H414" s="169"/>
    </row>
    <row r="415" spans="1:8" s="203" customFormat="1" ht="37" customHeight="1" x14ac:dyDescent="0.2">
      <c r="A415" s="205" t="s">
        <v>249</v>
      </c>
      <c r="B415" s="208" t="str">
        <f>IF('SMART Format'!C113&lt;&gt;"",'SMART Format'!C113,"N/A")</f>
        <v>participate in outside activities to better acquaint cadets with other cadets throughout the WING/REGION.</v>
      </c>
      <c r="C415" s="208"/>
      <c r="D415" s="208"/>
      <c r="E415" s="208"/>
      <c r="F415" s="208"/>
      <c r="G415" s="169"/>
      <c r="H415" s="169"/>
    </row>
    <row r="416" spans="1:8" s="203" customFormat="1" ht="16" x14ac:dyDescent="0.2">
      <c r="A416" s="207" t="s">
        <v>221</v>
      </c>
      <c r="B416" s="209" t="s">
        <v>248</v>
      </c>
      <c r="C416" s="209" t="s">
        <v>195</v>
      </c>
      <c r="D416" s="209" t="s">
        <v>196</v>
      </c>
      <c r="E416" s="209" t="s">
        <v>197</v>
      </c>
      <c r="F416" s="209" t="s">
        <v>198</v>
      </c>
      <c r="G416" s="169"/>
      <c r="H416" s="169"/>
    </row>
    <row r="417" spans="1:8" s="203" customFormat="1" ht="16" x14ac:dyDescent="0.2">
      <c r="A417" s="170" t="s">
        <v>250</v>
      </c>
      <c r="B417" s="169"/>
      <c r="C417" s="160"/>
      <c r="D417" s="169"/>
      <c r="E417" s="169"/>
      <c r="F417" s="169"/>
      <c r="G417" s="169"/>
      <c r="H417" s="169"/>
    </row>
    <row r="418" spans="1:8" s="203" customFormat="1" ht="16" x14ac:dyDescent="0.2">
      <c r="A418" s="170" t="s">
        <v>251</v>
      </c>
      <c r="B418" s="169"/>
      <c r="C418" s="160"/>
      <c r="D418" s="169"/>
      <c r="E418" s="169"/>
      <c r="F418" s="169"/>
      <c r="G418" s="169"/>
      <c r="H418" s="169"/>
    </row>
    <row r="419" spans="1:8" s="203" customFormat="1" ht="16" x14ac:dyDescent="0.2">
      <c r="A419" s="170" t="s">
        <v>252</v>
      </c>
      <c r="B419" s="169"/>
      <c r="C419" s="160"/>
      <c r="D419" s="169"/>
      <c r="E419" s="169"/>
      <c r="F419" s="169"/>
      <c r="G419" s="169"/>
      <c r="H419" s="169"/>
    </row>
    <row r="420" spans="1:8" s="203" customFormat="1" ht="16" x14ac:dyDescent="0.2">
      <c r="A420" s="170" t="s">
        <v>253</v>
      </c>
      <c r="B420" s="169"/>
      <c r="C420" s="160"/>
      <c r="D420" s="169"/>
      <c r="E420" s="169"/>
      <c r="F420" s="169"/>
      <c r="G420" s="169"/>
      <c r="H420" s="169"/>
    </row>
    <row r="421" spans="1:8" s="203" customFormat="1" ht="16" x14ac:dyDescent="0.2">
      <c r="A421" s="170" t="s">
        <v>254</v>
      </c>
      <c r="B421" s="169"/>
      <c r="C421" s="160"/>
      <c r="D421" s="169"/>
      <c r="E421" s="169"/>
      <c r="F421" s="169"/>
      <c r="G421" s="169"/>
      <c r="H421" s="169"/>
    </row>
    <row r="422" spans="1:8" s="203" customFormat="1" ht="16" x14ac:dyDescent="0.2">
      <c r="A422" s="170" t="s">
        <v>255</v>
      </c>
      <c r="B422" s="169"/>
      <c r="C422" s="160"/>
      <c r="D422" s="169"/>
      <c r="E422" s="169"/>
      <c r="F422" s="169"/>
      <c r="G422" s="169"/>
      <c r="H422" s="169"/>
    </row>
    <row r="423" spans="1:8" s="203" customFormat="1" ht="16" x14ac:dyDescent="0.2">
      <c r="A423" s="170" t="s">
        <v>256</v>
      </c>
      <c r="B423" s="169"/>
      <c r="C423" s="160"/>
      <c r="D423" s="169"/>
      <c r="E423" s="169"/>
      <c r="F423" s="169"/>
      <c r="G423" s="169"/>
      <c r="H423" s="169"/>
    </row>
    <row r="424" spans="1:8" s="203" customFormat="1" ht="16" x14ac:dyDescent="0.2">
      <c r="A424" s="170" t="s">
        <v>257</v>
      </c>
      <c r="B424" s="169"/>
      <c r="C424" s="160"/>
      <c r="D424" s="169"/>
      <c r="E424" s="169"/>
      <c r="F424" s="169"/>
      <c r="G424" s="169"/>
      <c r="H424" s="169"/>
    </row>
    <row r="425" spans="1:8" s="203" customFormat="1" ht="16" x14ac:dyDescent="0.2">
      <c r="A425" s="170" t="s">
        <v>258</v>
      </c>
      <c r="B425" s="169"/>
      <c r="C425" s="160"/>
      <c r="D425" s="169"/>
      <c r="E425" s="169"/>
      <c r="F425" s="169"/>
      <c r="G425" s="169"/>
      <c r="H425" s="169"/>
    </row>
    <row r="426" spans="1:8" s="203" customFormat="1" ht="16" x14ac:dyDescent="0.2">
      <c r="A426" s="170" t="s">
        <v>259</v>
      </c>
      <c r="B426" s="169"/>
      <c r="C426" s="160"/>
      <c r="D426" s="169"/>
      <c r="E426" s="169"/>
      <c r="F426" s="169"/>
      <c r="G426" s="169"/>
      <c r="H426" s="169"/>
    </row>
    <row r="427" spans="1:8" s="203" customFormat="1" ht="16" x14ac:dyDescent="0.2">
      <c r="A427" s="170" t="s">
        <v>260</v>
      </c>
      <c r="B427" s="169"/>
      <c r="C427" s="160"/>
      <c r="D427" s="169"/>
      <c r="E427" s="169"/>
      <c r="F427" s="169"/>
      <c r="G427" s="169"/>
      <c r="H427" s="169"/>
    </row>
    <row r="428" spans="1:8" s="203" customFormat="1" ht="16" x14ac:dyDescent="0.2">
      <c r="A428" s="170" t="s">
        <v>261</v>
      </c>
      <c r="B428" s="169"/>
      <c r="C428" s="160"/>
      <c r="D428" s="169"/>
      <c r="E428" s="169"/>
      <c r="F428" s="169"/>
      <c r="G428" s="169"/>
      <c r="H428" s="169"/>
    </row>
    <row r="429" spans="1:8" s="203" customFormat="1" ht="16" x14ac:dyDescent="0.2">
      <c r="A429" s="170" t="s">
        <v>262</v>
      </c>
      <c r="B429" s="169"/>
      <c r="C429" s="160"/>
      <c r="D429" s="169"/>
      <c r="E429" s="169"/>
      <c r="F429" s="169"/>
      <c r="G429" s="169"/>
      <c r="H429" s="169"/>
    </row>
    <row r="430" spans="1:8" s="203" customFormat="1" ht="16" x14ac:dyDescent="0.2">
      <c r="A430" s="170" t="s">
        <v>263</v>
      </c>
      <c r="B430" s="169"/>
      <c r="C430" s="160"/>
      <c r="D430" s="169"/>
      <c r="E430" s="169"/>
      <c r="F430" s="169"/>
      <c r="G430" s="169"/>
      <c r="H430" s="169"/>
    </row>
    <row r="431" spans="1:8" s="203" customFormat="1" ht="16" x14ac:dyDescent="0.2">
      <c r="A431" s="170" t="s">
        <v>264</v>
      </c>
      <c r="B431" s="169"/>
      <c r="C431" s="160"/>
      <c r="D431" s="169"/>
      <c r="E431" s="169"/>
      <c r="F431" s="169"/>
      <c r="G431" s="169"/>
      <c r="H431" s="169"/>
    </row>
    <row r="432" spans="1:8" s="203" customFormat="1" ht="16" x14ac:dyDescent="0.2">
      <c r="A432" s="170" t="s">
        <v>265</v>
      </c>
      <c r="B432" s="169"/>
      <c r="C432" s="160"/>
      <c r="D432" s="169"/>
      <c r="E432" s="169"/>
      <c r="F432" s="169"/>
      <c r="G432" s="169"/>
      <c r="H432" s="169"/>
    </row>
    <row r="433" spans="1:8" s="203" customFormat="1" ht="16" x14ac:dyDescent="0.2">
      <c r="A433" s="170" t="s">
        <v>266</v>
      </c>
      <c r="B433" s="169"/>
      <c r="C433" s="160"/>
      <c r="D433" s="169"/>
      <c r="E433" s="169"/>
      <c r="F433" s="169"/>
      <c r="G433" s="169"/>
      <c r="H433" s="169"/>
    </row>
    <row r="434" spans="1:8" s="203" customFormat="1" ht="16" x14ac:dyDescent="0.2">
      <c r="A434" s="170" t="s">
        <v>267</v>
      </c>
      <c r="B434" s="169"/>
      <c r="C434" s="160"/>
      <c r="D434" s="169"/>
      <c r="E434" s="169"/>
      <c r="F434" s="169"/>
      <c r="G434" s="169"/>
      <c r="H434" s="169"/>
    </row>
    <row r="435" spans="1:8" s="203" customFormat="1" ht="16" x14ac:dyDescent="0.2">
      <c r="A435" s="170" t="s">
        <v>268</v>
      </c>
      <c r="B435" s="169"/>
      <c r="C435" s="160"/>
      <c r="D435" s="169"/>
      <c r="E435" s="169"/>
      <c r="F435" s="169"/>
      <c r="G435" s="169"/>
      <c r="H435" s="169"/>
    </row>
    <row r="436" spans="1:8" s="203" customFormat="1" ht="16" x14ac:dyDescent="0.2">
      <c r="A436" s="170" t="s">
        <v>269</v>
      </c>
      <c r="B436" s="169"/>
      <c r="C436" s="160"/>
      <c r="D436" s="169"/>
      <c r="E436" s="169"/>
      <c r="F436" s="169"/>
      <c r="G436" s="169"/>
      <c r="H436" s="169"/>
    </row>
    <row r="437" spans="1:8" s="203" customFormat="1" x14ac:dyDescent="0.2">
      <c r="A437" s="170"/>
      <c r="B437" s="169"/>
      <c r="C437" s="160"/>
      <c r="D437" s="169"/>
      <c r="E437" s="169"/>
      <c r="F437" s="169"/>
      <c r="G437" s="169"/>
      <c r="H437" s="169"/>
    </row>
    <row r="438" spans="1:8" s="203" customFormat="1" ht="37" customHeight="1" x14ac:dyDescent="0.2">
      <c r="A438" s="205" t="s">
        <v>226</v>
      </c>
      <c r="B438" s="208" t="str">
        <f>IF('SMART Format'!C119&lt;&gt;"",'SMART Format'!C119,"N/A")</f>
        <v>N/A</v>
      </c>
      <c r="C438" s="208"/>
      <c r="D438" s="208"/>
      <c r="E438" s="208"/>
      <c r="F438" s="208"/>
      <c r="G438" s="169"/>
      <c r="H438" s="169"/>
    </row>
    <row r="439" spans="1:8" s="203" customFormat="1" ht="16" x14ac:dyDescent="0.2">
      <c r="A439" s="207" t="s">
        <v>221</v>
      </c>
      <c r="B439" s="209" t="s">
        <v>228</v>
      </c>
      <c r="C439" s="209" t="s">
        <v>195</v>
      </c>
      <c r="D439" s="209" t="s">
        <v>196</v>
      </c>
      <c r="E439" s="209" t="s">
        <v>197</v>
      </c>
      <c r="F439" s="209" t="s">
        <v>198</v>
      </c>
      <c r="G439" s="169"/>
      <c r="H439" s="169"/>
    </row>
    <row r="440" spans="1:8" s="203" customFormat="1" ht="16" x14ac:dyDescent="0.2">
      <c r="A440" s="170" t="s">
        <v>227</v>
      </c>
      <c r="B440" s="169"/>
      <c r="C440" s="160"/>
      <c r="D440" s="169"/>
      <c r="E440" s="169"/>
      <c r="F440" s="169"/>
      <c r="G440" s="169"/>
      <c r="H440" s="169"/>
    </row>
    <row r="441" spans="1:8" s="203" customFormat="1" ht="16" x14ac:dyDescent="0.2">
      <c r="A441" s="170" t="s">
        <v>229</v>
      </c>
      <c r="B441" s="169"/>
      <c r="C441" s="160"/>
      <c r="D441" s="169"/>
      <c r="E441" s="169"/>
      <c r="F441" s="169"/>
      <c r="G441" s="169"/>
      <c r="H441" s="169"/>
    </row>
    <row r="442" spans="1:8" s="203" customFormat="1" ht="16" x14ac:dyDescent="0.2">
      <c r="A442" s="170" t="s">
        <v>230</v>
      </c>
      <c r="B442" s="169"/>
      <c r="C442" s="160"/>
      <c r="D442" s="169"/>
      <c r="E442" s="169"/>
      <c r="F442" s="169"/>
      <c r="G442" s="169"/>
      <c r="H442" s="169"/>
    </row>
    <row r="443" spans="1:8" s="203" customFormat="1" ht="16" x14ac:dyDescent="0.2">
      <c r="A443" s="170" t="s">
        <v>231</v>
      </c>
      <c r="B443" s="169"/>
      <c r="C443" s="160"/>
      <c r="D443" s="169"/>
      <c r="E443" s="169"/>
      <c r="F443" s="169"/>
      <c r="G443" s="169"/>
      <c r="H443" s="169"/>
    </row>
    <row r="444" spans="1:8" s="203" customFormat="1" ht="16" x14ac:dyDescent="0.2">
      <c r="A444" s="170" t="s">
        <v>232</v>
      </c>
      <c r="B444" s="169"/>
      <c r="C444" s="160"/>
      <c r="D444" s="169"/>
      <c r="E444" s="169"/>
      <c r="F444" s="169"/>
      <c r="G444" s="169"/>
      <c r="H444" s="169"/>
    </row>
    <row r="445" spans="1:8" s="203" customFormat="1" ht="16" x14ac:dyDescent="0.2">
      <c r="A445" s="170" t="s">
        <v>233</v>
      </c>
      <c r="B445" s="169"/>
      <c r="C445" s="160"/>
      <c r="D445" s="169"/>
      <c r="E445" s="169"/>
      <c r="F445" s="169"/>
      <c r="G445" s="169"/>
      <c r="H445" s="169"/>
    </row>
    <row r="446" spans="1:8" s="203" customFormat="1" ht="16" x14ac:dyDescent="0.2">
      <c r="A446" s="170" t="s">
        <v>234</v>
      </c>
      <c r="B446" s="169"/>
      <c r="C446" s="160"/>
      <c r="D446" s="169"/>
      <c r="E446" s="169"/>
      <c r="F446" s="169"/>
      <c r="G446" s="169"/>
      <c r="H446" s="169"/>
    </row>
    <row r="447" spans="1:8" s="203" customFormat="1" ht="16" x14ac:dyDescent="0.2">
      <c r="A447" s="170" t="s">
        <v>235</v>
      </c>
      <c r="B447" s="169"/>
      <c r="C447" s="160"/>
      <c r="D447" s="169"/>
      <c r="E447" s="169"/>
      <c r="F447" s="169"/>
      <c r="G447" s="169"/>
      <c r="H447" s="169"/>
    </row>
    <row r="448" spans="1:8" s="203" customFormat="1" ht="16" x14ac:dyDescent="0.2">
      <c r="A448" s="170" t="s">
        <v>236</v>
      </c>
      <c r="B448" s="169"/>
      <c r="C448" s="160"/>
      <c r="D448" s="169"/>
      <c r="E448" s="169"/>
      <c r="F448" s="169"/>
      <c r="G448" s="169"/>
      <c r="H448" s="169"/>
    </row>
    <row r="449" spans="1:8" s="203" customFormat="1" ht="16" x14ac:dyDescent="0.2">
      <c r="A449" s="170" t="s">
        <v>237</v>
      </c>
      <c r="B449" s="169"/>
      <c r="C449" s="160"/>
      <c r="D449" s="169"/>
      <c r="E449" s="169"/>
      <c r="F449" s="169"/>
      <c r="G449" s="169"/>
      <c r="H449" s="169"/>
    </row>
    <row r="450" spans="1:8" s="203" customFormat="1" ht="16" x14ac:dyDescent="0.2">
      <c r="A450" s="170" t="s">
        <v>238</v>
      </c>
      <c r="B450" s="169"/>
      <c r="C450" s="160"/>
      <c r="D450" s="169"/>
      <c r="E450" s="169"/>
      <c r="F450" s="169"/>
      <c r="G450" s="169"/>
      <c r="H450" s="169"/>
    </row>
    <row r="451" spans="1:8" s="203" customFormat="1" ht="16" x14ac:dyDescent="0.2">
      <c r="A451" s="170" t="s">
        <v>239</v>
      </c>
      <c r="B451" s="169"/>
      <c r="C451" s="160"/>
      <c r="D451" s="169"/>
      <c r="E451" s="169"/>
      <c r="F451" s="169"/>
      <c r="G451" s="169"/>
      <c r="H451" s="169"/>
    </row>
    <row r="452" spans="1:8" s="203" customFormat="1" ht="16" x14ac:dyDescent="0.2">
      <c r="A452" s="170" t="s">
        <v>240</v>
      </c>
      <c r="B452" s="169"/>
      <c r="C452" s="160"/>
      <c r="D452" s="169"/>
      <c r="E452" s="169"/>
      <c r="F452" s="169"/>
      <c r="G452" s="169"/>
      <c r="H452" s="169"/>
    </row>
    <row r="453" spans="1:8" s="203" customFormat="1" ht="16" x14ac:dyDescent="0.2">
      <c r="A453" s="170" t="s">
        <v>241</v>
      </c>
      <c r="B453" s="169"/>
      <c r="C453" s="160"/>
      <c r="D453" s="169"/>
      <c r="E453" s="169"/>
      <c r="F453" s="169"/>
      <c r="G453" s="169"/>
      <c r="H453" s="169"/>
    </row>
    <row r="454" spans="1:8" s="203" customFormat="1" ht="16" x14ac:dyDescent="0.2">
      <c r="A454" s="170" t="s">
        <v>242</v>
      </c>
      <c r="B454" s="169"/>
      <c r="C454" s="160"/>
      <c r="D454" s="169"/>
      <c r="E454" s="169"/>
      <c r="F454" s="169"/>
      <c r="G454" s="169"/>
      <c r="H454" s="169"/>
    </row>
    <row r="455" spans="1:8" s="203" customFormat="1" ht="16" x14ac:dyDescent="0.2">
      <c r="A455" s="170" t="s">
        <v>243</v>
      </c>
      <c r="B455" s="169"/>
      <c r="C455" s="160"/>
      <c r="D455" s="169"/>
      <c r="E455" s="169"/>
      <c r="F455" s="169"/>
      <c r="G455" s="169"/>
      <c r="H455" s="169"/>
    </row>
    <row r="456" spans="1:8" s="203" customFormat="1" ht="16" x14ac:dyDescent="0.2">
      <c r="A456" s="170" t="s">
        <v>244</v>
      </c>
      <c r="B456" s="169"/>
      <c r="C456" s="160"/>
      <c r="D456" s="169"/>
      <c r="E456" s="169"/>
      <c r="F456" s="169"/>
      <c r="G456" s="169"/>
      <c r="H456" s="169"/>
    </row>
    <row r="457" spans="1:8" s="203" customFormat="1" ht="16" x14ac:dyDescent="0.2">
      <c r="A457" s="170" t="s">
        <v>245</v>
      </c>
      <c r="B457" s="169"/>
      <c r="C457" s="160"/>
      <c r="D457" s="169"/>
      <c r="E457" s="169"/>
      <c r="F457" s="169"/>
      <c r="G457" s="169"/>
      <c r="H457" s="169"/>
    </row>
    <row r="458" spans="1:8" s="203" customFormat="1" ht="16" x14ac:dyDescent="0.2">
      <c r="A458" s="170" t="s">
        <v>246</v>
      </c>
      <c r="B458" s="169"/>
      <c r="C458" s="160"/>
      <c r="D458" s="169"/>
      <c r="E458" s="169"/>
      <c r="F458" s="169"/>
      <c r="G458" s="169"/>
      <c r="H458" s="169"/>
    </row>
    <row r="459" spans="1:8" s="203" customFormat="1" ht="16" x14ac:dyDescent="0.2">
      <c r="A459" s="170" t="s">
        <v>247</v>
      </c>
      <c r="B459" s="169"/>
      <c r="C459" s="160"/>
      <c r="D459" s="169"/>
      <c r="E459" s="169"/>
      <c r="F459" s="169"/>
      <c r="G459" s="169"/>
      <c r="H459" s="169"/>
    </row>
  </sheetData>
  <mergeCells count="20">
    <mergeCell ref="B346:F346"/>
    <mergeCell ref="B323:F323"/>
    <mergeCell ref="B300:F300"/>
    <mergeCell ref="B277:F277"/>
    <mergeCell ref="B1:F1"/>
    <mergeCell ref="B369:F369"/>
    <mergeCell ref="B392:F392"/>
    <mergeCell ref="B415:F415"/>
    <mergeCell ref="B438:F438"/>
    <mergeCell ref="B24:F24"/>
    <mergeCell ref="B47:F47"/>
    <mergeCell ref="B70:F70"/>
    <mergeCell ref="B93:F93"/>
    <mergeCell ref="B116:F116"/>
    <mergeCell ref="B139:F139"/>
    <mergeCell ref="B162:F162"/>
    <mergeCell ref="B185:F185"/>
    <mergeCell ref="B208:F208"/>
    <mergeCell ref="B231:F231"/>
    <mergeCell ref="B254:F254"/>
  </mergeCells>
  <dataValidations count="1">
    <dataValidation type="date" allowBlank="1" showInputMessage="1" showErrorMessage="1" sqref="D3:D23" xr:uid="{220CDBB6-C8B0-C84C-8926-A46FAADC6F72}">
      <formula1>44197</formula1>
      <formula2>48213</formula2>
    </dataValidation>
  </dataValidations>
  <pageMargins left="0.25" right="0.25" top="0.75" bottom="0.75" header="0.3" footer="0.3"/>
  <pageSetup scale="90" fitToHeight="0" orientation="landscape" horizontalDpi="0" verticalDpi="0"/>
  <headerFooter>
    <oddHeader xml:space="preserve">&amp;CORWG Cadet Program Goals
</oddHeader>
    <oddFooter xml:space="preserve">&amp;CPage &amp;P of &amp;N
</oddFooter>
  </headerFooter>
  <rowBreaks count="19" manualBreakCount="19">
    <brk id="23" max="16383" man="1"/>
    <brk id="46" max="16383" man="1"/>
    <brk id="69" max="16383" man="1"/>
    <brk id="92" max="16383" man="1"/>
    <brk id="115" max="16383" man="1"/>
    <brk id="138" max="16383" man="1"/>
    <brk id="161" max="16383" man="1"/>
    <brk id="184" max="16383" man="1"/>
    <brk id="207" max="16383" man="1"/>
    <brk id="230" max="16383" man="1"/>
    <brk id="253" max="16383" man="1"/>
    <brk id="276" max="16383" man="1"/>
    <brk id="299" max="16383" man="1"/>
    <brk id="322" max="16383" man="1"/>
    <brk id="345" max="16383" man="1"/>
    <brk id="368" max="16383" man="1"/>
    <brk id="391" max="16383" man="1"/>
    <brk id="414" max="16383" man="1"/>
    <brk id="437" max="16383" man="1"/>
  </rowBreaks>
  <tableParts count="20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FEC1357-C9A1-6540-8FB6-2296F436C0FF}">
          <x14:formula1>
            <xm:f>Summary!$N$14:$N$15</xm:f>
          </x14:formula1>
          <xm:sqref>E3:E23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SMART Format</vt:lpstr>
      <vt:lpstr>Summary</vt:lpstr>
      <vt:lpstr>Detailed Additional Objectives</vt:lpstr>
      <vt:lpstr>Summary!Print_Area</vt:lpstr>
      <vt:lpstr>'SMART Format'!Print_Titles</vt:lpstr>
      <vt:lpstr>Summary!Print_Titles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Bos, Edward A Lt Col</dc:creator>
  <cp:lastModifiedBy>Bos, Edward A.</cp:lastModifiedBy>
  <dcterms:created xsi:type="dcterms:W3CDTF">2019-10-26T09:57:50Z</dcterms:created>
  <dcterms:modified xsi:type="dcterms:W3CDTF">2022-03-14T00:59:29Z</dcterms:modified>
</cp:coreProperties>
</file>